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86" documentId="8_{0CF7D1DA-35C4-4F23-AB32-CECC34B56ED6}" xr6:coauthVersionLast="47" xr6:coauthVersionMax="47" xr10:uidLastSave="{B679204A-3862-4F68-A5A8-9DAE988B0B77}"/>
  <bookViews>
    <workbookView xWindow="-120" yWindow="-120" windowWidth="29040" windowHeight="15720" xr2:uid="{4142ACD9-8F8F-4004-9AA0-B9885E3512A5}"/>
  </bookViews>
  <sheets>
    <sheet name="Rekapitulace" sheetId="3" r:id="rId1"/>
    <sheet name="Rozpočet" sheetId="2" r:id="rId2"/>
    <sheet name="RS01" sheetId="4" r:id="rId3"/>
    <sheet name="Parametry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8" i="2"/>
  <c r="E18" i="2"/>
  <c r="G85" i="2"/>
  <c r="E85" i="2"/>
  <c r="G40" i="2"/>
  <c r="E40" i="2"/>
  <c r="G46" i="2"/>
  <c r="E46" i="2"/>
  <c r="G78" i="2"/>
  <c r="E78" i="2"/>
  <c r="G47" i="2"/>
  <c r="E47" i="2"/>
  <c r="G27" i="2"/>
  <c r="E27" i="2"/>
  <c r="G23" i="2"/>
  <c r="E23" i="2"/>
  <c r="G22" i="2"/>
  <c r="E22" i="2"/>
  <c r="I13" i="4"/>
  <c r="E4" i="2" s="1"/>
  <c r="E5" i="2" s="1"/>
  <c r="E7" i="2" s="1"/>
  <c r="B3" i="3" s="1"/>
  <c r="G114" i="2"/>
  <c r="G113" i="2"/>
  <c r="G119" i="2" s="1"/>
  <c r="E114" i="2"/>
  <c r="E113" i="2"/>
  <c r="G93" i="2"/>
  <c r="E93" i="2"/>
  <c r="G90" i="2"/>
  <c r="E90" i="2"/>
  <c r="G89" i="2"/>
  <c r="E89" i="2"/>
  <c r="G88" i="2"/>
  <c r="E88" i="2"/>
  <c r="G48" i="2"/>
  <c r="E48" i="2"/>
  <c r="G45" i="2"/>
  <c r="E45" i="2"/>
  <c r="E15" i="2"/>
  <c r="G41" i="2"/>
  <c r="E41" i="2"/>
  <c r="G39" i="2"/>
  <c r="E39" i="2"/>
  <c r="E111" i="2"/>
  <c r="G111" i="2"/>
  <c r="G54" i="2"/>
  <c r="E54" i="2"/>
  <c r="G74" i="2"/>
  <c r="E74" i="2"/>
  <c r="G62" i="2"/>
  <c r="E62" i="2"/>
  <c r="G30" i="2"/>
  <c r="E30" i="2"/>
  <c r="G69" i="2"/>
  <c r="E69" i="2"/>
  <c r="G65" i="2"/>
  <c r="E65" i="2"/>
  <c r="G58" i="2"/>
  <c r="E58" i="2"/>
  <c r="G100" i="2"/>
  <c r="G97" i="2"/>
  <c r="G94" i="2"/>
  <c r="G92" i="2"/>
  <c r="G91" i="2"/>
  <c r="G81" i="2"/>
  <c r="E81" i="2"/>
  <c r="E35" i="2"/>
  <c r="E34" i="2"/>
  <c r="E33" i="2"/>
  <c r="G51" i="2"/>
  <c r="G35" i="2"/>
  <c r="G34" i="2"/>
  <c r="G33" i="2"/>
  <c r="C5" i="2"/>
  <c r="E51" i="2"/>
  <c r="G112" i="2"/>
  <c r="E112" i="2"/>
  <c r="E91" i="2"/>
  <c r="G105" i="2"/>
  <c r="E105" i="2"/>
  <c r="G104" i="2"/>
  <c r="E104" i="2"/>
  <c r="E100" i="2"/>
  <c r="E97" i="2"/>
  <c r="E94" i="2"/>
  <c r="E92" i="2"/>
  <c r="C23" i="3"/>
  <c r="C26" i="3" s="1"/>
  <c r="G107" i="2" l="1"/>
  <c r="G123" i="2" s="1"/>
  <c r="C6" i="3" s="1"/>
  <c r="E119" i="2"/>
  <c r="E107" i="2"/>
  <c r="C4" i="3"/>
  <c r="B4" i="3"/>
  <c r="B7" i="3" s="1"/>
  <c r="B13" i="3" s="1"/>
  <c r="E121" i="2" l="1"/>
  <c r="E123" i="2" s="1"/>
  <c r="C5" i="3" s="1"/>
  <c r="C9" i="3" s="1"/>
  <c r="C7" i="3"/>
  <c r="C13" i="3" l="1"/>
  <c r="C15" i="3" s="1"/>
</calcChain>
</file>

<file path=xl/sharedStrings.xml><?xml version="1.0" encoding="utf-8"?>
<sst xmlns="http://schemas.openxmlformats.org/spreadsheetml/2006/main" count="283" uniqueCount="176">
  <si>
    <t>Název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</si>
  <si>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</si>
  <si>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</si>
  <si>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</si>
  <si>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</si>
  <si>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</si>
  <si>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</si>
  <si>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</si>
  <si>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</si>
  <si>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</si>
  <si>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</si>
  <si>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</si>
  <si>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</si>
  <si>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</si>
  <si>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</si>
  <si>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</si>
  <si>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</si>
  <si>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</si>
  <si>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</si>
  <si>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</si>
  <si>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</si>
  <si>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</si>
  <si>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</si>
  <si>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</si>
  <si>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GZS  (3,25 nebo 8,4) %</t>
  </si>
  <si>
    <t>Provozní vlivy  %</t>
  </si>
  <si>
    <t>Kompletační činnost - a</t>
  </si>
  <si>
    <t>Mj</t>
  </si>
  <si>
    <t>Počet</t>
  </si>
  <si>
    <t>Materiál</t>
  </si>
  <si>
    <t>Materiál celkem</t>
  </si>
  <si>
    <t>Montáž</t>
  </si>
  <si>
    <t>Montáž celkem</t>
  </si>
  <si>
    <t>ks</t>
  </si>
  <si>
    <t>Elektromontáže</t>
  </si>
  <si>
    <t>SILNOPROUD</t>
  </si>
  <si>
    <t>m</t>
  </si>
  <si>
    <t>SVORKOVNICE KRABICOVÁ</t>
  </si>
  <si>
    <t>273-102 4x1-2,5mm2</t>
  </si>
  <si>
    <t>273-104 3x1-2,5mm2</t>
  </si>
  <si>
    <t>273-112 2x1-2,5mm2</t>
  </si>
  <si>
    <t>Do   2,5 mm2</t>
  </si>
  <si>
    <t>hod</t>
  </si>
  <si>
    <t>Sekání a zednické práce</t>
  </si>
  <si>
    <t>CELKEM SILNOPROUD</t>
  </si>
  <si>
    <t>CELKEM SVÍTIDLA</t>
  </si>
  <si>
    <t>Elektromontáže celkem</t>
  </si>
  <si>
    <t>Zemní práce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</si>
  <si>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</si>
  <si>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</si>
  <si>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</si>
  <si>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</si>
  <si>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</si>
  <si>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</si>
  <si>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</si>
  <si>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</si>
  <si>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Mezisoučet 2</t>
  </si>
  <si>
    <t>Základní náklady celkem</t>
  </si>
  <si>
    <t>GZS 0,00% z pravé strany mezisoučtu 2</t>
  </si>
  <si>
    <t>Vedlejší náklady celkem</t>
  </si>
  <si>
    <t>Náklady celkem</t>
  </si>
  <si>
    <t>ROZPOČET</t>
  </si>
  <si>
    <t>Ing. Miloslav Müller</t>
  </si>
  <si>
    <t>Uvedené ceny jsou v Kč a nezahrnují DPH</t>
  </si>
  <si>
    <t>Dokumentace skutečného provedení  stavby (ks)</t>
  </si>
  <si>
    <t>Bezpečnostní a hygienická opatření na staveništi (ks)</t>
  </si>
  <si>
    <t>Náklady spojené s plněním ost. povinností stanovených</t>
  </si>
  <si>
    <t xml:space="preserve"> zadávací dokumentací vč. obchodních podmínek (ks)</t>
  </si>
  <si>
    <t>Materiál + montáž</t>
  </si>
  <si>
    <t>Ostatní náklady</t>
  </si>
  <si>
    <t>Dokumentace skutečného provedení</t>
  </si>
  <si>
    <t xml:space="preserve">Bezpečnostní a hygienická opatření na staveništi </t>
  </si>
  <si>
    <t>Náklady spojené s plněním ostatních povinností stanovených</t>
  </si>
  <si>
    <t xml:space="preserve"> zadávací dokumentací včetně obchodních podmínek</t>
  </si>
  <si>
    <t>UVEDENÉ CENY NEZAHRNUJÍ DAŇ S PŘIDANÉ HODNOTY</t>
  </si>
  <si>
    <t>Podružný materiál</t>
  </si>
  <si>
    <t>SVÍTIDLA</t>
  </si>
  <si>
    <t>PPV 0,00% z nátěrů a zemních prací</t>
  </si>
  <si>
    <t>UKONČENÍ VODIČŮ V ROZVADĚČÍCH NEBO NA SVORKOVNICI</t>
  </si>
  <si>
    <t>MONTÁŽ OZNAČOVACÍHO ŠTÍTKU</t>
  </si>
  <si>
    <t>na kabel</t>
  </si>
  <si>
    <t>HODINOVÉ ZÚČTOVACÍ SAZBY</t>
  </si>
  <si>
    <t>Vyhledání připojovacího místa</t>
  </si>
  <si>
    <t>Zkušební provoz</t>
  </si>
  <si>
    <t>Zabezpečení pracoviště</t>
  </si>
  <si>
    <t>SPOLUPRÁCE S DODAVATELEM</t>
  </si>
  <si>
    <t>při zapojování a zkouškách</t>
  </si>
  <si>
    <t>KOORDINACE POSTUPU PRACÍ</t>
  </si>
  <si>
    <t>S ostatními profesemi</t>
  </si>
  <si>
    <t>PROVEDENÍ REVIZNÍCH ZKOUŠEK</t>
  </si>
  <si>
    <t>DLE ČSN 331500</t>
  </si>
  <si>
    <t>Revizní technik</t>
  </si>
  <si>
    <t>Spolupráce s revizním technikem</t>
  </si>
  <si>
    <t>OSAZENÍ HMOŽDINKY DO ZDIVA</t>
  </si>
  <si>
    <t>Z TVRDÝCH CIHEL NEBO KAMENE</t>
  </si>
  <si>
    <t>Dodávky CELKEM</t>
  </si>
  <si>
    <t>Poř.</t>
  </si>
  <si>
    <t>Popis</t>
  </si>
  <si>
    <t>Typové označení</t>
  </si>
  <si>
    <t>Celková cena [Kč]</t>
  </si>
  <si>
    <t>Upevňovací úchytka s vodivým propojení (zelená)</t>
  </si>
  <si>
    <t>Upevňovací úchytka celoplastová (bílá)</t>
  </si>
  <si>
    <t>Montáž přístrojů</t>
  </si>
  <si>
    <t>Chránič s nadproudovou ochranou, Ir=250A, AC, 1+N, 10kA, char.B, Idn=0.03A, In=10A</t>
  </si>
  <si>
    <t>10/1N/B/003</t>
  </si>
  <si>
    <t>Štítek s upozorněním na povinnost kontrol chráničů</t>
  </si>
  <si>
    <t>Propojovací lišta 1m, 3+Npól, In=80A</t>
  </si>
  <si>
    <t>DLE ROZPISKY V PŘÍLOZE</t>
  </si>
  <si>
    <t>STROJEK SPÍNAČE, IP20</t>
  </si>
  <si>
    <t>KRYT SPÍNAČE, IP20</t>
  </si>
  <si>
    <t>2 páčky</t>
  </si>
  <si>
    <t>RÁMEČEK PRO PŘÍSTROJE</t>
  </si>
  <si>
    <t>SPODEK ZÁSUVKY 230/16A, IP20</t>
  </si>
  <si>
    <t>dvojitý, natočená dutina</t>
  </si>
  <si>
    <t>KRYT ZÁSUVKY</t>
  </si>
  <si>
    <t>PROTIPOŽÁRNÍ UCPÁVKY</t>
  </si>
  <si>
    <t>jednoduchá</t>
  </si>
  <si>
    <t>HM8 HF</t>
  </si>
  <si>
    <t>S PŘEPĚŤOVOU OCHRANOU III.STUPNĚ</t>
  </si>
  <si>
    <t>VESTAVNÁ, CLONKY, NAT. DUTINA</t>
  </si>
  <si>
    <t>dvojnásobná</t>
  </si>
  <si>
    <t>Seriov.prep.(5)</t>
  </si>
  <si>
    <t xml:space="preserve">Návrh svítidel je proveden ve spolupráci s firmou Siverlight s.r.o., Táborská 235/144, 615 00 Brno,                </t>
  </si>
  <si>
    <t>Ing. Jiří Dvořáček - tel. 776 887 380</t>
  </si>
  <si>
    <t>HM6 HF</t>
  </si>
  <si>
    <t>HM10 HF</t>
  </si>
  <si>
    <t>BEZHALOGENOVÝ KABEL</t>
  </si>
  <si>
    <t>BEZ FUNKČNÍ SCHOPNOSTI PŘI POŽÁRU (B2s1d0)</t>
  </si>
  <si>
    <t>CXKH-R-J 3x1.5mm2    pevně</t>
  </si>
  <si>
    <t>CXKH-R-J 5x1.5mm2    pevně</t>
  </si>
  <si>
    <t>BARVA BÍLÁ</t>
  </si>
  <si>
    <t xml:space="preserve">ZÁSUVKA 230V/16A, IP20, BARVA BÍLÁ, </t>
  </si>
  <si>
    <t>Úprava stávajícího zařízení</t>
  </si>
  <si>
    <t>Napojeni na stávající zařízení</t>
  </si>
  <si>
    <t>Demontáž stávajícího zařízení</t>
  </si>
  <si>
    <t xml:space="preserve">Počet kusů </t>
  </si>
  <si>
    <t>DIN lišta přístrojová hliníková, šířka skříně = 600, šířka lišty = 488 (24 modulů)</t>
  </si>
  <si>
    <t>Cena celkem [Kč]</t>
  </si>
  <si>
    <t>ELEKTROINSTALACE</t>
  </si>
  <si>
    <t>SOŠ A SOUS, PRAŽSKÁ 38b, BRNO-BOSONOHY</t>
  </si>
  <si>
    <t>05/2024</t>
  </si>
  <si>
    <t>květen 2025</t>
  </si>
  <si>
    <t>ÚPRAVA RS01</t>
  </si>
  <si>
    <t>Specifikace dodávky RS01</t>
  </si>
  <si>
    <t>Specifikace dodávky RS01 celkem</t>
  </si>
  <si>
    <t>Krycí deska, bez výřezu, plechová, šedá</t>
  </si>
  <si>
    <t>Chránič s nadproudovou ochranou, Ir=250A, AC, 1+N, 10kA, char.B, Idn=0.03A, In=16A</t>
  </si>
  <si>
    <t>16/1N/B/003</t>
  </si>
  <si>
    <t>Úprava rozváděče</t>
  </si>
  <si>
    <t>6021_XX + barva v odstínu vazníku</t>
  </si>
  <si>
    <t>KRABICE BEZHALOGENOVÁ SAMOZHÁŠECÍ</t>
  </si>
  <si>
    <t>ODBOČNÁ S VÍČKEM BEZ SVORKOVNICE</t>
  </si>
  <si>
    <t>KU68-45HF-1901HF+víčko V68HF</t>
  </si>
  <si>
    <t>KOM97HF+víčko KO97V/1HF</t>
  </si>
  <si>
    <t>PŘÍSTROJOVÁ</t>
  </si>
  <si>
    <t>KU68-45HF</t>
  </si>
  <si>
    <t>Pětinásobný, svislý</t>
  </si>
  <si>
    <t>CXKH-R-J 3x2.5mm2    pevně</t>
  </si>
  <si>
    <t>NÁSTĚNNÁ ZÁSUVKA 230V/16A, JEDNODUCHÁ</t>
  </si>
  <si>
    <t>BARVA BÍLÁ, IP44</t>
  </si>
  <si>
    <t>Nástěnná, bílá, IP44</t>
  </si>
  <si>
    <t>Dvojitý-natočená dutina, clonky</t>
  </si>
  <si>
    <t>CXKH-R-O 3x1.5mm2    pevně</t>
  </si>
  <si>
    <t>A - Svítidlo z Al hliníkového profilu 2950x62x90 mm, ošetřeného černou barvou, max. příkon 100W, max. světelný tok svítidla 11 440lm. Montáž v 6m.</t>
  </si>
  <si>
    <t>A - lineární spojka + propojení 5x1,5</t>
  </si>
  <si>
    <t>N2 - Svítidlo nouzové 3H, autotest</t>
  </si>
  <si>
    <t>N1 - Svítidlo nouzové nouzové coridor antipanic autotest, IP20, Montáž v=6m</t>
  </si>
  <si>
    <t>OBJEKT "J" - JÍDELNA</t>
  </si>
  <si>
    <t>OMÍTKOVÁ SMĚS</t>
  </si>
  <si>
    <t>PRO ZAPRAVENÍ DRÁŽEK</t>
  </si>
  <si>
    <t>pytlovaná 40kg</t>
  </si>
  <si>
    <t>pyt</t>
  </si>
  <si>
    <t>TRUBKA OCELOVÁ vč. kolen, spojek</t>
  </si>
  <si>
    <t>a příchtaek na vazníku v=6m</t>
  </si>
  <si>
    <t>LIŠTA - KANÁL VKLÁDACÍ BEZHALOGENOVÝ</t>
  </si>
  <si>
    <t>LHD 20x20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</si>
</sst>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u/>
      <sz val="9"/>
      <color indexed="8"/>
      <name val="Tahoma"/>
      <family val="2"/>
      <charset val="238"/>
    </font>
    <font>
      <b/>
      <u/>
      <sz val="8"/>
      <color indexed="8"/>
      <name val="Tahoma"/>
      <family val="2"/>
      <charset val="238"/>
    </font>
    <font>
      <b/>
      <u/>
      <sz val="11"/>
      <color indexed="8"/>
      <name val="Tahoma"/>
      <family val="2"/>
      <charset val="238"/>
    </font>
    <font>
      <b/>
      <sz val="10"/>
      <name val="MS Sans Serif"/>
      <family val="2"/>
      <charset val="238"/>
    </font>
    <font>
      <b/>
      <i/>
      <sz val="9"/>
      <color indexed="8"/>
      <name val="Tahoma"/>
      <family val="2"/>
      <charset val="238"/>
    </font>
    <font>
      <b/>
      <i/>
      <u/>
      <sz val="9"/>
      <color indexed="8"/>
      <name val="Tahoma"/>
      <family val="2"/>
      <charset val="238"/>
    </font>
    <font>
      <b/>
      <i/>
      <sz val="8"/>
      <color indexed="8"/>
      <name val="Tahoma"/>
      <family val="2"/>
      <charset val="238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rgb="FF0000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</patternFill>
    </fill>
    <fill>
      <patternFill patternType="solid">
        <fgColor rgb="FF99CBFF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5" fillId="6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/>
    </xf>
    <xf numFmtId="49" fontId="8" fillId="4" borderId="1" xfId="0" applyNumberFormat="1" applyFont="1" applyFill="1" applyBorder="1" applyAlignment="1">
      <alignment horizontal="left"/>
    </xf>
    <xf numFmtId="49" fontId="9" fillId="5" borderId="1" xfId="0" applyNumberFormat="1" applyFont="1" applyFill="1" applyBorder="1" applyAlignment="1">
      <alignment horizontal="left"/>
    </xf>
    <xf numFmtId="4" fontId="9" fillId="5" borderId="1" xfId="0" applyNumberFormat="1" applyFont="1" applyFill="1" applyBorder="1" applyAlignment="1">
      <alignment horizontal="right"/>
    </xf>
    <xf numFmtId="4" fontId="8" fillId="4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left"/>
    </xf>
    <xf numFmtId="4" fontId="10" fillId="3" borderId="1" xfId="0" applyNumberFormat="1" applyFont="1" applyFill="1" applyBorder="1" applyAlignment="1">
      <alignment horizontal="right"/>
    </xf>
    <xf numFmtId="49" fontId="11" fillId="0" borderId="0" xfId="0" applyNumberFormat="1" applyFont="1"/>
    <xf numFmtId="49" fontId="12" fillId="6" borderId="1" xfId="0" applyNumberFormat="1" applyFont="1" applyFill="1" applyBorder="1" applyAlignment="1">
      <alignment horizontal="left"/>
    </xf>
    <xf numFmtId="4" fontId="13" fillId="6" borderId="1" xfId="0" applyNumberFormat="1" applyFont="1" applyFill="1" applyBorder="1" applyAlignment="1">
      <alignment horizontal="right"/>
    </xf>
    <xf numFmtId="49" fontId="13" fillId="6" borderId="1" xfId="0" applyNumberFormat="1" applyFont="1" applyFill="1" applyBorder="1" applyAlignment="1">
      <alignment horizontal="left"/>
    </xf>
    <xf numFmtId="49" fontId="1" fillId="5" borderId="2" xfId="0" applyNumberFormat="1" applyFont="1" applyFill="1" applyBorder="1" applyAlignment="1">
      <alignment horizontal="left"/>
    </xf>
    <xf numFmtId="4" fontId="1" fillId="5" borderId="2" xfId="0" applyNumberFormat="1" applyFont="1" applyFill="1" applyBorder="1" applyAlignment="1">
      <alignment horizontal="right"/>
    </xf>
    <xf numFmtId="4" fontId="1" fillId="5" borderId="2" xfId="0" applyNumberFormat="1" applyFont="1" applyFill="1" applyBorder="1" applyAlignment="1">
      <alignment horizontal="left"/>
    </xf>
    <xf numFmtId="49" fontId="13" fillId="6" borderId="3" xfId="0" applyNumberFormat="1" applyFont="1" applyFill="1" applyBorder="1" applyAlignment="1">
      <alignment horizontal="left"/>
    </xf>
    <xf numFmtId="49" fontId="5" fillId="6" borderId="3" xfId="0" applyNumberFormat="1" applyFont="1" applyFill="1" applyBorder="1" applyAlignment="1">
      <alignment horizontal="left"/>
    </xf>
    <xf numFmtId="4" fontId="5" fillId="6" borderId="3" xfId="0" applyNumberFormat="1" applyFont="1" applyFill="1" applyBorder="1" applyAlignment="1">
      <alignment horizontal="right"/>
    </xf>
    <xf numFmtId="4" fontId="13" fillId="6" borderId="3" xfId="0" applyNumberFormat="1" applyFont="1" applyFill="1" applyBorder="1" applyAlignment="1">
      <alignment horizontal="right"/>
    </xf>
    <xf numFmtId="49" fontId="1" fillId="5" borderId="3" xfId="0" applyNumberFormat="1" applyFont="1" applyFill="1" applyBorder="1" applyAlignment="1">
      <alignment horizontal="left" vertical="top" wrapText="1"/>
    </xf>
    <xf numFmtId="49" fontId="1" fillId="5" borderId="3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right"/>
    </xf>
    <xf numFmtId="49" fontId="15" fillId="7" borderId="4" xfId="0" applyNumberFormat="1" applyFont="1" applyFill="1" applyBorder="1" applyAlignment="1">
      <alignment horizontal="left" vertical="center"/>
    </xf>
    <xf numFmtId="1" fontId="16" fillId="7" borderId="5" xfId="0" applyNumberFormat="1" applyFont="1" applyFill="1" applyBorder="1" applyAlignment="1">
      <alignment horizontal="right" vertical="top"/>
    </xf>
    <xf numFmtId="1" fontId="16" fillId="7" borderId="6" xfId="0" applyNumberFormat="1" applyFont="1" applyFill="1" applyBorder="1" applyAlignment="1">
      <alignment horizontal="right" vertical="top" indent="1"/>
    </xf>
    <xf numFmtId="49" fontId="17" fillId="8" borderId="7" xfId="0" applyNumberFormat="1" applyFont="1" applyFill="1" applyBorder="1" applyAlignment="1">
      <alignment horizontal="left" vertical="top"/>
    </xf>
    <xf numFmtId="49" fontId="15" fillId="7" borderId="8" xfId="0" applyNumberFormat="1" applyFont="1" applyFill="1" applyBorder="1" applyAlignment="1">
      <alignment horizontal="left" vertical="center"/>
    </xf>
    <xf numFmtId="4" fontId="16" fillId="7" borderId="9" xfId="0" applyNumberFormat="1" applyFont="1" applyFill="1" applyBorder="1" applyAlignment="1">
      <alignment horizontal="right" vertical="top"/>
    </xf>
    <xf numFmtId="4" fontId="18" fillId="8" borderId="10" xfId="0" applyNumberFormat="1" applyFont="1" applyFill="1" applyBorder="1" applyAlignment="1">
      <alignment horizontal="right" vertical="top"/>
    </xf>
    <xf numFmtId="49" fontId="5" fillId="6" borderId="11" xfId="0" applyNumberFormat="1" applyFont="1" applyFill="1" applyBorder="1" applyAlignment="1">
      <alignment horizontal="left"/>
    </xf>
    <xf numFmtId="49" fontId="12" fillId="5" borderId="3" xfId="0" applyNumberFormat="1" applyFont="1" applyFill="1" applyBorder="1" applyAlignment="1">
      <alignment horizontal="left"/>
    </xf>
    <xf numFmtId="49" fontId="14" fillId="5" borderId="1" xfId="0" applyNumberFormat="1" applyFont="1" applyFill="1" applyBorder="1" applyAlignment="1">
      <alignment horizontal="left"/>
    </xf>
    <xf numFmtId="49" fontId="12" fillId="5" borderId="1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vertical="center" wrapText="1"/>
    </xf>
    <xf numFmtId="49" fontId="15" fillId="7" borderId="12" xfId="0" applyNumberFormat="1" applyFont="1" applyFill="1" applyBorder="1" applyAlignment="1">
      <alignment horizontal="left" vertical="center"/>
    </xf>
    <xf numFmtId="49" fontId="19" fillId="7" borderId="0" xfId="0" applyNumberFormat="1" applyFont="1" applyFill="1" applyAlignment="1">
      <alignment horizontal="left"/>
    </xf>
    <xf numFmtId="49" fontId="19" fillId="8" borderId="13" xfId="0" applyNumberFormat="1" applyFont="1" applyFill="1" applyBorder="1" applyAlignment="1">
      <alignment horizontal="left" vertical="top"/>
    </xf>
    <xf numFmtId="49" fontId="20" fillId="8" borderId="7" xfId="0" applyNumberFormat="1" applyFont="1" applyFill="1" applyBorder="1" applyAlignment="1">
      <alignment horizontal="left" vertical="top"/>
    </xf>
    <xf numFmtId="49" fontId="21" fillId="8" borderId="14" xfId="0" applyNumberFormat="1" applyFont="1" applyFill="1" applyBorder="1" applyAlignment="1">
      <alignment horizontal="center" vertical="top" wrapText="1"/>
    </xf>
    <xf numFmtId="49" fontId="21" fillId="8" borderId="15" xfId="0" applyNumberFormat="1" applyFont="1" applyFill="1" applyBorder="1" applyAlignment="1">
      <alignment horizontal="center" vertical="top" wrapText="1"/>
    </xf>
    <xf numFmtId="49" fontId="21" fillId="8" borderId="10" xfId="0" applyNumberFormat="1" applyFont="1" applyFill="1" applyBorder="1" applyAlignment="1">
      <alignment horizontal="center" vertical="top" wrapText="1"/>
    </xf>
    <xf numFmtId="49" fontId="5" fillId="6" borderId="11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49" fontId="10" fillId="3" borderId="11" xfId="0" applyNumberFormat="1" applyFont="1" applyFill="1" applyBorder="1" applyAlignment="1">
      <alignment horizontal="left"/>
    </xf>
    <xf numFmtId="49" fontId="2" fillId="3" borderId="11" xfId="0" applyNumberFormat="1" applyFont="1" applyFill="1" applyBorder="1" applyAlignment="1">
      <alignment horizontal="left"/>
    </xf>
    <xf numFmtId="0" fontId="0" fillId="0" borderId="16" xfId="0" applyBorder="1"/>
    <xf numFmtId="0" fontId="0" fillId="0" borderId="17" xfId="0" applyBorder="1"/>
    <xf numFmtId="4" fontId="5" fillId="6" borderId="11" xfId="0" applyNumberFormat="1" applyFont="1" applyFill="1" applyBorder="1" applyAlignment="1">
      <alignment horizontal="left"/>
    </xf>
    <xf numFmtId="49" fontId="16" fillId="7" borderId="6" xfId="0" applyNumberFormat="1" applyFont="1" applyFill="1" applyBorder="1" applyAlignment="1">
      <alignment horizontal="left" vertical="top" wrapText="1"/>
    </xf>
    <xf numFmtId="49" fontId="16" fillId="7" borderId="6" xfId="0" applyNumberFormat="1" applyFont="1" applyFill="1" applyBorder="1" applyAlignment="1">
      <alignment horizontal="left"/>
    </xf>
    <xf numFmtId="49" fontId="21" fillId="8" borderId="15" xfId="0" applyNumberFormat="1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B6704-713A-41A1-8E1F-CC0B85000273}">
  <dimension ref="A1:C29"/>
  <sheetViews>
    <sheetView tabSelected="1" workbookViewId="0">
      <selection activeCell="J26" sqref="J26"/>
    </sheetView>
  </sheetViews>
  <sheetFormatPr defaultRowHeight="12.75" x14ac:dyDescent="0.2"/>
  <cols>
    <col min="1" max="1" width="40.28515625" style="1" customWidth="1"/>
    <col min="2" max="2" width="18.5703125" style="7" customWidth="1"/>
    <col min="3" max="3" width="18.28515625" style="7" customWidth="1"/>
  </cols>
  <sheetData>
    <row r="1" spans="1:3" x14ac:dyDescent="0.2">
      <c r="A1" s="2" t="s">
        <v>0</v>
      </c>
      <c r="B1" s="8" t="s">
        <v>49</v>
      </c>
      <c r="C1" s="8" t="s">
        <v>68</v>
      </c>
    </row>
    <row r="2" spans="1:3" x14ac:dyDescent="0.2">
      <c r="A2" s="19" t="s">
        <v>48</v>
      </c>
      <c r="B2" s="16"/>
      <c r="C2" s="16"/>
    </row>
    <row r="3" spans="1:3" x14ac:dyDescent="0.2">
      <c r="A3" s="5" t="s">
        <v>49</v>
      </c>
      <c r="B3" s="9">
        <f>Rozpočet!E7</f>
        <v>0</v>
      </c>
      <c r="C3" s="9"/>
    </row>
    <row r="4" spans="1:3" x14ac:dyDescent="0.2">
      <c r="A4" s="5" t="s">
        <v>50</v>
      </c>
      <c r="B4" s="9">
        <f>B3*3.6%</f>
        <v>0</v>
      </c>
      <c r="C4" s="9">
        <f>B3*1%</f>
        <v>0</v>
      </c>
    </row>
    <row r="5" spans="1:3" x14ac:dyDescent="0.2">
      <c r="A5" s="5" t="s">
        <v>51</v>
      </c>
      <c r="B5" s="9"/>
      <c r="C5" s="9">
        <f>Rozpočet!E123</f>
        <v>0</v>
      </c>
    </row>
    <row r="6" spans="1:3" x14ac:dyDescent="0.2">
      <c r="A6" s="5" t="s">
        <v>52</v>
      </c>
      <c r="B6" s="9"/>
      <c r="C6" s="9">
        <f>Rozpočet!G123</f>
        <v>0</v>
      </c>
    </row>
    <row r="7" spans="1:3" x14ac:dyDescent="0.2">
      <c r="A7" s="20" t="s">
        <v>53</v>
      </c>
      <c r="B7" s="21">
        <f>B3+B4</f>
        <v>0</v>
      </c>
      <c r="C7" s="21">
        <f>SUM(C4:C6)</f>
        <v>0</v>
      </c>
    </row>
    <row r="8" spans="1:3" x14ac:dyDescent="0.2">
      <c r="A8" s="20"/>
      <c r="B8" s="21"/>
      <c r="C8" s="21"/>
    </row>
    <row r="9" spans="1:3" x14ac:dyDescent="0.2">
      <c r="A9" s="5" t="s">
        <v>54</v>
      </c>
      <c r="B9" s="9"/>
      <c r="C9" s="9">
        <f>(C5+C6)*6%</f>
        <v>0</v>
      </c>
    </row>
    <row r="10" spans="1:3" x14ac:dyDescent="0.2">
      <c r="A10" s="5" t="s">
        <v>55</v>
      </c>
      <c r="B10" s="9"/>
      <c r="C10" s="9"/>
    </row>
    <row r="11" spans="1:3" x14ac:dyDescent="0.2">
      <c r="A11" s="5" t="s">
        <v>47</v>
      </c>
      <c r="B11" s="9"/>
      <c r="C11" s="9"/>
    </row>
    <row r="12" spans="1:3" x14ac:dyDescent="0.2">
      <c r="A12" s="5" t="s">
        <v>77</v>
      </c>
      <c r="B12" s="9"/>
      <c r="C12" s="9"/>
    </row>
    <row r="13" spans="1:3" x14ac:dyDescent="0.2">
      <c r="A13" s="20" t="s">
        <v>56</v>
      </c>
      <c r="B13" s="21">
        <f>B7</f>
        <v>0</v>
      </c>
      <c r="C13" s="21">
        <f>SUM(C7:C12)</f>
        <v>0</v>
      </c>
    </row>
    <row r="14" spans="1:3" x14ac:dyDescent="0.2">
      <c r="A14" s="20"/>
      <c r="B14" s="21"/>
      <c r="C14" s="21"/>
    </row>
    <row r="15" spans="1:3" x14ac:dyDescent="0.2">
      <c r="A15" s="19" t="s">
        <v>57</v>
      </c>
      <c r="B15" s="22"/>
      <c r="C15" s="22">
        <f>B13+C13</f>
        <v>0</v>
      </c>
    </row>
    <row r="16" spans="1:3" x14ac:dyDescent="0.2">
      <c r="A16" s="5" t="s">
        <v>4</v>
      </c>
      <c r="B16" s="9"/>
      <c r="C16" s="9"/>
    </row>
    <row r="17" spans="1:3" x14ac:dyDescent="0.2">
      <c r="A17" s="19" t="s">
        <v>69</v>
      </c>
      <c r="B17" s="22"/>
      <c r="C17" s="22"/>
    </row>
    <row r="18" spans="1:3" x14ac:dyDescent="0.2">
      <c r="A18" s="5" t="s">
        <v>70</v>
      </c>
      <c r="B18" s="9"/>
      <c r="C18" s="9">
        <v>0</v>
      </c>
    </row>
    <row r="19" spans="1:3" x14ac:dyDescent="0.2">
      <c r="A19" s="5" t="s">
        <v>71</v>
      </c>
      <c r="B19" s="9"/>
      <c r="C19" s="9">
        <v>0</v>
      </c>
    </row>
    <row r="20" spans="1:3" x14ac:dyDescent="0.2">
      <c r="A20" s="5" t="s">
        <v>72</v>
      </c>
      <c r="B20" s="9"/>
      <c r="C20" s="9"/>
    </row>
    <row r="21" spans="1:3" x14ac:dyDescent="0.2">
      <c r="A21" s="5" t="s">
        <v>73</v>
      </c>
      <c r="B21" s="9"/>
      <c r="C21" s="9">
        <v>0</v>
      </c>
    </row>
    <row r="22" spans="1:3" x14ac:dyDescent="0.2">
      <c r="A22" s="5" t="s">
        <v>58</v>
      </c>
      <c r="B22" s="9"/>
      <c r="C22" s="9">
        <v>0</v>
      </c>
    </row>
    <row r="23" spans="1:3" x14ac:dyDescent="0.2">
      <c r="A23" s="19" t="s">
        <v>59</v>
      </c>
      <c r="B23" s="22"/>
      <c r="C23" s="22">
        <f>SUM(C18:C22)</f>
        <v>0</v>
      </c>
    </row>
    <row r="24" spans="1:3" x14ac:dyDescent="0.2">
      <c r="A24" s="5"/>
      <c r="B24" s="9"/>
      <c r="C24" s="9"/>
    </row>
    <row r="25" spans="1:3" x14ac:dyDescent="0.2">
      <c r="A25" s="5" t="s">
        <v>4</v>
      </c>
      <c r="B25" s="9"/>
      <c r="C25" s="9"/>
    </row>
    <row r="26" spans="1:3" ht="14.25" x14ac:dyDescent="0.2">
      <c r="A26" s="23" t="s">
        <v>60</v>
      </c>
      <c r="B26" s="24"/>
      <c r="C26" s="24">
        <f>C15+C23</f>
        <v>0</v>
      </c>
    </row>
    <row r="27" spans="1:3" x14ac:dyDescent="0.2">
      <c r="A27" s="5" t="s">
        <v>4</v>
      </c>
      <c r="B27" s="9"/>
      <c r="C27" s="9"/>
    </row>
    <row r="28" spans="1:3" x14ac:dyDescent="0.2">
      <c r="A28" s="7"/>
      <c r="B28" s="25"/>
      <c r="C28" s="25"/>
    </row>
    <row r="29" spans="1:3" x14ac:dyDescent="0.2">
      <c r="A29" s="25" t="s">
        <v>74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47CF-835C-423C-AB53-060A2EB37B8B}">
  <dimension ref="A1:G124"/>
  <sheetViews>
    <sheetView topLeftCell="A88" workbookViewId="0">
      <selection activeCell="F126" sqref="F126"/>
    </sheetView>
  </sheetViews>
  <sheetFormatPr defaultRowHeight="12.75" x14ac:dyDescent="0.2"/>
  <cols>
    <col min="1" max="1" width="31.7109375" style="1" customWidth="1"/>
    <col min="2" max="2" width="3.5703125" style="1" bestFit="1" customWidth="1"/>
    <col min="3" max="3" width="6.140625" style="7" customWidth="1"/>
    <col min="4" max="4" width="8.42578125" style="7" customWidth="1"/>
    <col min="5" max="5" width="14.7109375" style="7" customWidth="1"/>
    <col min="6" max="6" width="8" style="7" bestFit="1" customWidth="1"/>
    <col min="7" max="7" width="14" style="7" customWidth="1"/>
  </cols>
  <sheetData>
    <row r="1" spans="1:7" x14ac:dyDescent="0.2">
      <c r="A1" s="2" t="s">
        <v>0</v>
      </c>
      <c r="B1" s="2" t="s">
        <v>27</v>
      </c>
      <c r="C1" s="8" t="s">
        <v>28</v>
      </c>
      <c r="D1" s="8" t="s">
        <v>29</v>
      </c>
      <c r="E1" s="8" t="s">
        <v>30</v>
      </c>
      <c r="F1" s="8" t="s">
        <v>31</v>
      </c>
      <c r="G1" s="8" t="s">
        <v>32</v>
      </c>
    </row>
    <row r="2" spans="1:7" x14ac:dyDescent="0.2">
      <c r="A2" s="5"/>
      <c r="B2" s="5"/>
      <c r="C2" s="9"/>
      <c r="D2" s="9"/>
      <c r="E2" s="10"/>
      <c r="F2" s="9"/>
      <c r="G2" s="10"/>
    </row>
    <row r="3" spans="1:7" ht="14.25" x14ac:dyDescent="0.2">
      <c r="A3" s="62" t="s">
        <v>143</v>
      </c>
      <c r="B3" s="63"/>
      <c r="C3" s="64"/>
      <c r="D3" s="11"/>
      <c r="E3" s="12"/>
      <c r="F3" s="11"/>
      <c r="G3" s="12"/>
    </row>
    <row r="4" spans="1:7" x14ac:dyDescent="0.2">
      <c r="A4" s="5" t="s">
        <v>107</v>
      </c>
      <c r="B4" s="5" t="s">
        <v>33</v>
      </c>
      <c r="C4" s="9">
        <v>1</v>
      </c>
      <c r="D4" s="9">
        <v>0</v>
      </c>
      <c r="E4" s="9">
        <f>C4*D4</f>
        <v>0</v>
      </c>
      <c r="F4" s="9"/>
      <c r="G4" s="9"/>
    </row>
    <row r="5" spans="1:7" ht="14.25" x14ac:dyDescent="0.2">
      <c r="A5" s="61" t="s">
        <v>144</v>
      </c>
      <c r="B5" s="60" t="s">
        <v>4</v>
      </c>
      <c r="C5" s="24">
        <f>C4</f>
        <v>1</v>
      </c>
      <c r="D5" s="24"/>
      <c r="E5" s="24">
        <f>E4</f>
        <v>0</v>
      </c>
      <c r="F5" s="11"/>
      <c r="G5" s="11"/>
    </row>
    <row r="6" spans="1:7" x14ac:dyDescent="0.2">
      <c r="A6" s="5" t="s">
        <v>4</v>
      </c>
      <c r="B6" s="5" t="s">
        <v>4</v>
      </c>
      <c r="C6" s="9"/>
      <c r="D6" s="9"/>
      <c r="E6" s="10"/>
      <c r="F6" s="9"/>
      <c r="G6" s="10"/>
    </row>
    <row r="7" spans="1:7" ht="14.25" x14ac:dyDescent="0.2">
      <c r="A7" s="23" t="s">
        <v>95</v>
      </c>
      <c r="B7" s="23"/>
      <c r="C7" s="24"/>
      <c r="D7" s="24"/>
      <c r="E7" s="24">
        <f>E5</f>
        <v>0</v>
      </c>
      <c r="F7" s="11"/>
      <c r="G7" s="11"/>
    </row>
    <row r="8" spans="1:7" x14ac:dyDescent="0.2">
      <c r="A8" s="5"/>
      <c r="B8" s="5"/>
      <c r="C8" s="9"/>
      <c r="D8" s="9"/>
      <c r="E8" s="10"/>
      <c r="F8" s="9"/>
      <c r="G8" s="10"/>
    </row>
    <row r="9" spans="1:7" x14ac:dyDescent="0.2">
      <c r="A9" s="5"/>
      <c r="B9" s="5"/>
      <c r="C9" s="9"/>
      <c r="D9" s="9"/>
      <c r="E9" s="10"/>
      <c r="F9" s="9"/>
      <c r="G9" s="10"/>
    </row>
    <row r="10" spans="1:7" ht="14.25" x14ac:dyDescent="0.2">
      <c r="A10" s="3" t="s">
        <v>34</v>
      </c>
      <c r="B10" s="3" t="s">
        <v>4</v>
      </c>
      <c r="C10" s="11"/>
      <c r="D10" s="11"/>
      <c r="E10" s="12"/>
      <c r="F10" s="11"/>
      <c r="G10" s="12"/>
    </row>
    <row r="11" spans="1:7" x14ac:dyDescent="0.2">
      <c r="A11" s="26" t="s">
        <v>35</v>
      </c>
      <c r="B11" s="13" t="s">
        <v>4</v>
      </c>
      <c r="C11" s="14"/>
      <c r="D11" s="14"/>
      <c r="E11" s="15"/>
      <c r="F11" s="14"/>
      <c r="G11" s="15"/>
    </row>
    <row r="12" spans="1:7" x14ac:dyDescent="0.2">
      <c r="A12" s="5"/>
      <c r="B12" s="5"/>
      <c r="C12" s="9"/>
      <c r="D12" s="9"/>
      <c r="E12" s="9"/>
      <c r="F12" s="9"/>
      <c r="G12" s="9"/>
    </row>
    <row r="13" spans="1:7" x14ac:dyDescent="0.2">
      <c r="A13" s="59" t="s">
        <v>172</v>
      </c>
      <c r="B13" s="63"/>
      <c r="C13" s="63"/>
      <c r="D13" s="64"/>
      <c r="E13" s="15"/>
      <c r="F13" s="14"/>
      <c r="G13" s="15"/>
    </row>
    <row r="14" spans="1:7" x14ac:dyDescent="0.2">
      <c r="A14" s="46" t="s">
        <v>173</v>
      </c>
      <c r="B14" s="13"/>
      <c r="C14" s="14"/>
      <c r="D14" s="14"/>
      <c r="E14" s="15"/>
      <c r="F14" s="14"/>
      <c r="G14" s="15"/>
    </row>
    <row r="15" spans="1:7" x14ac:dyDescent="0.2">
      <c r="A15" s="5" t="s">
        <v>149</v>
      </c>
      <c r="B15" s="5" t="s">
        <v>36</v>
      </c>
      <c r="C15" s="9">
        <v>12</v>
      </c>
      <c r="D15" s="9">
        <v>0</v>
      </c>
      <c r="E15" s="9">
        <f>C15*D15</f>
        <v>0</v>
      </c>
      <c r="F15" s="9">
        <v>0</v>
      </c>
      <c r="G15" s="9">
        <f>C15*F15</f>
        <v>0</v>
      </c>
    </row>
    <row r="16" spans="1:7" x14ac:dyDescent="0.2">
      <c r="A16" s="5"/>
      <c r="B16" s="5"/>
      <c r="C16" s="9"/>
      <c r="D16" s="9"/>
      <c r="E16" s="9"/>
      <c r="F16" s="9"/>
      <c r="G16" s="9"/>
    </row>
    <row r="17" spans="1:7" x14ac:dyDescent="0.2">
      <c r="A17" s="65" t="s">
        <v>174</v>
      </c>
      <c r="B17" s="64"/>
      <c r="C17" s="14"/>
      <c r="D17" s="14"/>
      <c r="E17" s="15"/>
      <c r="F17" s="14"/>
      <c r="G17" s="15"/>
    </row>
    <row r="18" spans="1:7" x14ac:dyDescent="0.2">
      <c r="A18" s="5" t="s">
        <v>175</v>
      </c>
      <c r="B18" s="5" t="s">
        <v>36</v>
      </c>
      <c r="C18" s="9">
        <v>4</v>
      </c>
      <c r="D18" s="9">
        <v>0</v>
      </c>
      <c r="E18" s="9">
        <f>C18*D18</f>
        <v>0</v>
      </c>
      <c r="F18" s="9">
        <v>0</v>
      </c>
      <c r="G18" s="9">
        <f>C18*F18</f>
        <v>0</v>
      </c>
    </row>
    <row r="19" spans="1:7" x14ac:dyDescent="0.2">
      <c r="A19" s="5"/>
      <c r="B19" s="5"/>
      <c r="C19" s="9"/>
      <c r="D19" s="9"/>
      <c r="E19" s="9"/>
      <c r="F19" s="9"/>
      <c r="G19" s="9"/>
    </row>
    <row r="20" spans="1:7" x14ac:dyDescent="0.2">
      <c r="A20" s="13" t="s">
        <v>150</v>
      </c>
      <c r="B20" s="14"/>
      <c r="C20" s="13"/>
      <c r="D20" s="14"/>
      <c r="E20" s="15"/>
      <c r="F20" s="14"/>
      <c r="G20" s="15"/>
    </row>
    <row r="21" spans="1:7" x14ac:dyDescent="0.2">
      <c r="A21" s="59" t="s">
        <v>151</v>
      </c>
      <c r="B21" s="60"/>
      <c r="C21" s="14"/>
      <c r="D21" s="14"/>
      <c r="E21" s="15"/>
      <c r="F21" s="14"/>
      <c r="G21" s="15"/>
    </row>
    <row r="22" spans="1:7" x14ac:dyDescent="0.2">
      <c r="A22" s="5" t="s">
        <v>152</v>
      </c>
      <c r="B22" s="5" t="s">
        <v>33</v>
      </c>
      <c r="C22" s="9">
        <v>12</v>
      </c>
      <c r="D22" s="9">
        <v>0</v>
      </c>
      <c r="E22" s="9">
        <f>C22*D22</f>
        <v>0</v>
      </c>
      <c r="F22" s="9">
        <v>0</v>
      </c>
      <c r="G22" s="9">
        <f>C22*F22</f>
        <v>0</v>
      </c>
    </row>
    <row r="23" spans="1:7" x14ac:dyDescent="0.2">
      <c r="A23" s="5" t="s">
        <v>153</v>
      </c>
      <c r="B23" s="5" t="s">
        <v>33</v>
      </c>
      <c r="C23" s="9">
        <v>2</v>
      </c>
      <c r="D23" s="9">
        <v>0</v>
      </c>
      <c r="E23" s="9">
        <f>C23*D23</f>
        <v>0</v>
      </c>
      <c r="F23" s="9">
        <v>0</v>
      </c>
      <c r="G23" s="9">
        <f>C23*F23</f>
        <v>0</v>
      </c>
    </row>
    <row r="24" spans="1:7" x14ac:dyDescent="0.2">
      <c r="A24" s="5"/>
      <c r="B24" s="5"/>
      <c r="C24" s="9"/>
      <c r="D24" s="9"/>
      <c r="E24" s="9"/>
      <c r="F24" s="9"/>
      <c r="G24" s="9"/>
    </row>
    <row r="25" spans="1:7" x14ac:dyDescent="0.2">
      <c r="A25" s="15" t="s">
        <v>150</v>
      </c>
      <c r="B25" s="14"/>
      <c r="C25" s="13"/>
      <c r="D25" s="14"/>
      <c r="E25" s="15"/>
      <c r="F25" s="14"/>
      <c r="G25" s="15"/>
    </row>
    <row r="26" spans="1:7" x14ac:dyDescent="0.2">
      <c r="A26" s="46" t="s">
        <v>154</v>
      </c>
      <c r="B26" s="13" t="s">
        <v>4</v>
      </c>
      <c r="C26" s="14"/>
      <c r="D26" s="14"/>
      <c r="E26" s="15"/>
      <c r="F26" s="14"/>
      <c r="G26" s="15"/>
    </row>
    <row r="27" spans="1:7" x14ac:dyDescent="0.2">
      <c r="A27" s="5" t="s">
        <v>155</v>
      </c>
      <c r="B27" s="5" t="s">
        <v>33</v>
      </c>
      <c r="C27" s="9">
        <v>7</v>
      </c>
      <c r="D27" s="9">
        <v>0</v>
      </c>
      <c r="E27" s="9">
        <f>C27*D27</f>
        <v>0</v>
      </c>
      <c r="F27" s="9">
        <v>0</v>
      </c>
      <c r="G27" s="9">
        <f>C27*F27</f>
        <v>0</v>
      </c>
    </row>
    <row r="28" spans="1:7" x14ac:dyDescent="0.2">
      <c r="A28" s="5"/>
      <c r="B28" s="5"/>
      <c r="C28" s="9"/>
      <c r="D28" s="9"/>
      <c r="E28" s="9"/>
      <c r="F28" s="9"/>
      <c r="G28" s="9"/>
    </row>
    <row r="29" spans="1:7" x14ac:dyDescent="0.2">
      <c r="A29" s="13" t="s">
        <v>115</v>
      </c>
      <c r="B29" s="13" t="s">
        <v>4</v>
      </c>
      <c r="C29" s="14"/>
      <c r="D29" s="14"/>
      <c r="E29" s="15"/>
      <c r="F29" s="14"/>
      <c r="G29" s="15"/>
    </row>
    <row r="30" spans="1:7" x14ac:dyDescent="0.2">
      <c r="A30" s="5" t="s">
        <v>116</v>
      </c>
      <c r="B30" s="5" t="s">
        <v>33</v>
      </c>
      <c r="C30" s="9">
        <v>1</v>
      </c>
      <c r="D30" s="9">
        <v>0</v>
      </c>
      <c r="E30" s="9">
        <f>C30*D30</f>
        <v>0</v>
      </c>
      <c r="F30" s="9">
        <v>0</v>
      </c>
      <c r="G30" s="9">
        <f>C30*F30</f>
        <v>0</v>
      </c>
    </row>
    <row r="31" spans="1:7" x14ac:dyDescent="0.2">
      <c r="A31" s="5"/>
      <c r="B31" s="5"/>
      <c r="C31" s="9"/>
      <c r="D31" s="9"/>
      <c r="E31" s="9"/>
      <c r="F31" s="9"/>
      <c r="G31" s="9"/>
    </row>
    <row r="32" spans="1:7" x14ac:dyDescent="0.2">
      <c r="A32" s="13" t="s">
        <v>37</v>
      </c>
      <c r="B32" s="13" t="s">
        <v>4</v>
      </c>
      <c r="C32" s="14"/>
      <c r="D32" s="14"/>
      <c r="E32" s="15"/>
      <c r="F32" s="14"/>
      <c r="G32" s="15"/>
    </row>
    <row r="33" spans="1:7" x14ac:dyDescent="0.2">
      <c r="A33" s="5" t="s">
        <v>38</v>
      </c>
      <c r="B33" s="5" t="s">
        <v>33</v>
      </c>
      <c r="C33" s="9">
        <v>20</v>
      </c>
      <c r="D33" s="9">
        <v>0</v>
      </c>
      <c r="E33" s="9">
        <f>C33*D33</f>
        <v>0</v>
      </c>
      <c r="F33" s="9">
        <v>0</v>
      </c>
      <c r="G33" s="9">
        <f>C33*F33</f>
        <v>0</v>
      </c>
    </row>
    <row r="34" spans="1:7" x14ac:dyDescent="0.2">
      <c r="A34" s="5" t="s">
        <v>39</v>
      </c>
      <c r="B34" s="5" t="s">
        <v>33</v>
      </c>
      <c r="C34" s="9">
        <v>30</v>
      </c>
      <c r="D34" s="9">
        <v>0</v>
      </c>
      <c r="E34" s="9">
        <f>C34*D34</f>
        <v>0</v>
      </c>
      <c r="F34" s="9">
        <v>0</v>
      </c>
      <c r="G34" s="9">
        <f>C34*F34</f>
        <v>0</v>
      </c>
    </row>
    <row r="35" spans="1:7" x14ac:dyDescent="0.2">
      <c r="A35" s="5" t="s">
        <v>40</v>
      </c>
      <c r="B35" s="5" t="s">
        <v>33</v>
      </c>
      <c r="C35" s="9">
        <v>20</v>
      </c>
      <c r="D35" s="9">
        <v>0</v>
      </c>
      <c r="E35" s="9">
        <f>C35*D35</f>
        <v>0</v>
      </c>
      <c r="F35" s="9">
        <v>0</v>
      </c>
      <c r="G35" s="9">
        <f>C35*F35</f>
        <v>0</v>
      </c>
    </row>
    <row r="36" spans="1:7" x14ac:dyDescent="0.2">
      <c r="A36" s="5"/>
      <c r="B36" s="5"/>
      <c r="C36" s="9"/>
      <c r="D36" s="9"/>
      <c r="E36" s="9"/>
      <c r="F36" s="9"/>
      <c r="G36" s="9"/>
    </row>
    <row r="37" spans="1:7" x14ac:dyDescent="0.2">
      <c r="A37" s="13" t="s">
        <v>93</v>
      </c>
      <c r="B37" s="13" t="s">
        <v>4</v>
      </c>
      <c r="C37" s="14"/>
      <c r="D37" s="14"/>
      <c r="E37" s="15"/>
      <c r="F37" s="14"/>
      <c r="G37" s="15"/>
    </row>
    <row r="38" spans="1:7" x14ac:dyDescent="0.2">
      <c r="A38" s="13" t="s">
        <v>94</v>
      </c>
      <c r="B38" s="13" t="s">
        <v>4</v>
      </c>
      <c r="C38" s="14"/>
      <c r="D38" s="14"/>
      <c r="E38" s="15"/>
      <c r="F38" s="14"/>
      <c r="G38" s="15"/>
    </row>
    <row r="39" spans="1:7" x14ac:dyDescent="0.2">
      <c r="A39" s="5" t="s">
        <v>124</v>
      </c>
      <c r="B39" s="5" t="s">
        <v>33</v>
      </c>
      <c r="C39" s="9">
        <v>60</v>
      </c>
      <c r="D39" s="9">
        <v>0</v>
      </c>
      <c r="E39" s="9">
        <f>C39*D39</f>
        <v>0</v>
      </c>
      <c r="F39" s="9">
        <v>0</v>
      </c>
      <c r="G39" s="9">
        <f>C39*F39</f>
        <v>0</v>
      </c>
    </row>
    <row r="40" spans="1:7" x14ac:dyDescent="0.2">
      <c r="A40" s="5" t="s">
        <v>117</v>
      </c>
      <c r="B40" s="5" t="s">
        <v>33</v>
      </c>
      <c r="C40" s="9">
        <v>40</v>
      </c>
      <c r="D40" s="9">
        <v>0</v>
      </c>
      <c r="E40" s="9">
        <f>C40*D40</f>
        <v>0</v>
      </c>
      <c r="F40" s="9">
        <v>0</v>
      </c>
      <c r="G40" s="9">
        <f>C40*F40</f>
        <v>0</v>
      </c>
    </row>
    <row r="41" spans="1:7" x14ac:dyDescent="0.2">
      <c r="A41" s="5" t="s">
        <v>125</v>
      </c>
      <c r="B41" s="5" t="s">
        <v>33</v>
      </c>
      <c r="C41" s="9">
        <v>120</v>
      </c>
      <c r="D41" s="9">
        <v>0</v>
      </c>
      <c r="E41" s="9">
        <f>C41*D41</f>
        <v>0</v>
      </c>
      <c r="F41" s="9">
        <v>0</v>
      </c>
      <c r="G41" s="9">
        <f>C41*F41</f>
        <v>0</v>
      </c>
    </row>
    <row r="42" spans="1:7" x14ac:dyDescent="0.2">
      <c r="A42" s="5"/>
      <c r="B42" s="5"/>
      <c r="C42" s="9"/>
      <c r="D42" s="9"/>
      <c r="E42" s="9"/>
      <c r="F42" s="9"/>
      <c r="G42" s="9"/>
    </row>
    <row r="43" spans="1:7" x14ac:dyDescent="0.2">
      <c r="A43" s="13" t="s">
        <v>126</v>
      </c>
      <c r="B43" s="13" t="s">
        <v>4</v>
      </c>
      <c r="C43" s="14"/>
      <c r="D43" s="14"/>
      <c r="E43" s="15"/>
      <c r="F43" s="14"/>
      <c r="G43" s="15"/>
    </row>
    <row r="44" spans="1:7" x14ac:dyDescent="0.2">
      <c r="A44" s="59" t="s">
        <v>127</v>
      </c>
      <c r="B44" s="63"/>
      <c r="C44" s="64"/>
      <c r="D44" s="14"/>
      <c r="E44" s="15"/>
      <c r="F44" s="14"/>
      <c r="G44" s="15"/>
    </row>
    <row r="45" spans="1:7" x14ac:dyDescent="0.2">
      <c r="A45" s="5" t="s">
        <v>128</v>
      </c>
      <c r="B45" s="5" t="s">
        <v>36</v>
      </c>
      <c r="C45" s="9">
        <v>75</v>
      </c>
      <c r="D45" s="9">
        <v>0</v>
      </c>
      <c r="E45" s="9">
        <f>C45*D45</f>
        <v>0</v>
      </c>
      <c r="F45" s="9">
        <v>0</v>
      </c>
      <c r="G45" s="9">
        <f>C45*F45</f>
        <v>0</v>
      </c>
    </row>
    <row r="46" spans="1:7" x14ac:dyDescent="0.2">
      <c r="A46" s="5" t="s">
        <v>162</v>
      </c>
      <c r="B46" s="5" t="s">
        <v>36</v>
      </c>
      <c r="C46" s="9">
        <v>50</v>
      </c>
      <c r="D46" s="9">
        <v>0</v>
      </c>
      <c r="E46" s="9">
        <f>C46*D46</f>
        <v>0</v>
      </c>
      <c r="F46" s="9">
        <v>0</v>
      </c>
      <c r="G46" s="9">
        <f>C46*F46</f>
        <v>0</v>
      </c>
    </row>
    <row r="47" spans="1:7" x14ac:dyDescent="0.2">
      <c r="A47" s="5" t="s">
        <v>157</v>
      </c>
      <c r="B47" s="5" t="s">
        <v>36</v>
      </c>
      <c r="C47" s="9">
        <v>100</v>
      </c>
      <c r="D47" s="9">
        <v>0</v>
      </c>
      <c r="E47" s="9">
        <f>C47*D47</f>
        <v>0</v>
      </c>
      <c r="F47" s="9">
        <v>0</v>
      </c>
      <c r="G47" s="9">
        <f>C47*F47</f>
        <v>0</v>
      </c>
    </row>
    <row r="48" spans="1:7" x14ac:dyDescent="0.2">
      <c r="A48" s="5" t="s">
        <v>129</v>
      </c>
      <c r="B48" s="5" t="s">
        <v>36</v>
      </c>
      <c r="C48" s="9">
        <v>160</v>
      </c>
      <c r="D48" s="9">
        <v>0</v>
      </c>
      <c r="E48" s="9">
        <f>C48*D48</f>
        <v>0</v>
      </c>
      <c r="F48" s="9">
        <v>0</v>
      </c>
      <c r="G48" s="9">
        <f>C48*F48</f>
        <v>0</v>
      </c>
    </row>
    <row r="49" spans="1:7" x14ac:dyDescent="0.2">
      <c r="A49" s="5"/>
      <c r="B49" s="5"/>
      <c r="C49" s="9"/>
      <c r="D49" s="9"/>
      <c r="E49" s="9"/>
      <c r="F49" s="9"/>
      <c r="G49" s="9"/>
    </row>
    <row r="50" spans="1:7" x14ac:dyDescent="0.2">
      <c r="A50" s="59" t="s">
        <v>78</v>
      </c>
      <c r="B50" s="63"/>
      <c r="C50" s="63"/>
      <c r="D50" s="64"/>
      <c r="E50" s="15"/>
      <c r="F50" s="14"/>
      <c r="G50" s="15"/>
    </row>
    <row r="51" spans="1:7" x14ac:dyDescent="0.2">
      <c r="A51" s="5" t="s">
        <v>41</v>
      </c>
      <c r="B51" s="5" t="s">
        <v>33</v>
      </c>
      <c r="C51" s="9">
        <v>36</v>
      </c>
      <c r="D51" s="9">
        <v>0</v>
      </c>
      <c r="E51" s="9">
        <f>C51*D51</f>
        <v>0</v>
      </c>
      <c r="F51" s="9">
        <v>0</v>
      </c>
      <c r="G51" s="9">
        <f>C51*F51</f>
        <v>0</v>
      </c>
    </row>
    <row r="52" spans="1:7" x14ac:dyDescent="0.2">
      <c r="A52" s="5"/>
      <c r="B52" s="5"/>
      <c r="C52" s="9"/>
      <c r="D52" s="9"/>
      <c r="E52" s="9"/>
      <c r="F52" s="9"/>
      <c r="G52" s="9"/>
    </row>
    <row r="53" spans="1:7" x14ac:dyDescent="0.2">
      <c r="A53" s="13" t="s">
        <v>108</v>
      </c>
      <c r="B53" s="13" t="s">
        <v>4</v>
      </c>
      <c r="C53" s="14"/>
      <c r="D53" s="14"/>
      <c r="E53" s="15"/>
      <c r="F53" s="14"/>
      <c r="G53" s="15"/>
    </row>
    <row r="54" spans="1:7" x14ac:dyDescent="0.2">
      <c r="A54" s="5" t="s">
        <v>121</v>
      </c>
      <c r="B54" s="5" t="s">
        <v>33</v>
      </c>
      <c r="C54" s="9">
        <v>5</v>
      </c>
      <c r="D54" s="9">
        <v>0</v>
      </c>
      <c r="E54" s="9">
        <f>C54*D54</f>
        <v>0</v>
      </c>
      <c r="F54" s="9">
        <v>0</v>
      </c>
      <c r="G54" s="9">
        <f>C54*F54</f>
        <v>0</v>
      </c>
    </row>
    <row r="55" spans="1:7" x14ac:dyDescent="0.2">
      <c r="A55" s="5"/>
      <c r="B55" s="5"/>
      <c r="C55" s="9"/>
      <c r="D55" s="9"/>
      <c r="E55" s="9"/>
      <c r="F55" s="9"/>
      <c r="G55" s="9"/>
    </row>
    <row r="56" spans="1:7" x14ac:dyDescent="0.2">
      <c r="A56" s="13" t="s">
        <v>109</v>
      </c>
      <c r="B56" s="13" t="s">
        <v>4</v>
      </c>
      <c r="C56" s="14"/>
      <c r="D56" s="14"/>
      <c r="E56" s="15"/>
      <c r="F56" s="14"/>
      <c r="G56" s="15"/>
    </row>
    <row r="57" spans="1:7" x14ac:dyDescent="0.2">
      <c r="A57" s="13" t="s">
        <v>130</v>
      </c>
      <c r="B57" s="13" t="s">
        <v>4</v>
      </c>
      <c r="C57" s="14"/>
      <c r="D57" s="14"/>
      <c r="E57" s="15"/>
      <c r="F57" s="14"/>
      <c r="G57" s="15"/>
    </row>
    <row r="58" spans="1:7" x14ac:dyDescent="0.2">
      <c r="A58" s="5" t="s">
        <v>110</v>
      </c>
      <c r="B58" s="5" t="s">
        <v>33</v>
      </c>
      <c r="C58" s="9">
        <v>5</v>
      </c>
      <c r="D58" s="9">
        <v>0</v>
      </c>
      <c r="E58" s="9">
        <f>C58*D58</f>
        <v>0</v>
      </c>
      <c r="F58" s="9">
        <v>0</v>
      </c>
      <c r="G58" s="9">
        <f>C58*F58</f>
        <v>0</v>
      </c>
    </row>
    <row r="59" spans="1:7" x14ac:dyDescent="0.2">
      <c r="A59" s="5"/>
      <c r="B59" s="5"/>
      <c r="C59" s="9"/>
      <c r="D59" s="9"/>
      <c r="E59" s="9"/>
      <c r="F59" s="9"/>
      <c r="G59" s="9"/>
    </row>
    <row r="60" spans="1:7" x14ac:dyDescent="0.2">
      <c r="A60" s="13" t="s">
        <v>111</v>
      </c>
      <c r="B60" s="13" t="s">
        <v>4</v>
      </c>
      <c r="C60" s="14"/>
      <c r="D60" s="14"/>
      <c r="E60" s="15"/>
      <c r="F60" s="14"/>
      <c r="G60" s="15"/>
    </row>
    <row r="61" spans="1:7" x14ac:dyDescent="0.2">
      <c r="A61" s="13" t="s">
        <v>130</v>
      </c>
      <c r="B61" s="13" t="s">
        <v>4</v>
      </c>
      <c r="C61" s="14"/>
      <c r="D61" s="14"/>
      <c r="E61" s="15"/>
      <c r="F61" s="14"/>
      <c r="G61" s="15"/>
    </row>
    <row r="62" spans="1:7" x14ac:dyDescent="0.2">
      <c r="A62" s="5" t="s">
        <v>156</v>
      </c>
      <c r="B62" s="5" t="s">
        <v>33</v>
      </c>
      <c r="C62" s="9">
        <v>1</v>
      </c>
      <c r="D62" s="9">
        <v>0</v>
      </c>
      <c r="E62" s="9">
        <f>C62*D62</f>
        <v>0</v>
      </c>
      <c r="F62" s="9">
        <v>0</v>
      </c>
      <c r="G62" s="9">
        <f>C62*F62</f>
        <v>0</v>
      </c>
    </row>
    <row r="63" spans="1:7" x14ac:dyDescent="0.2">
      <c r="A63" s="5" t="s">
        <v>4</v>
      </c>
      <c r="B63" s="5" t="s">
        <v>4</v>
      </c>
      <c r="C63" s="9"/>
      <c r="D63" s="9"/>
      <c r="E63" s="10"/>
      <c r="F63" s="9"/>
      <c r="G63" s="10"/>
    </row>
    <row r="64" spans="1:7" x14ac:dyDescent="0.2">
      <c r="A64" s="13" t="s">
        <v>112</v>
      </c>
      <c r="B64" s="13" t="s">
        <v>4</v>
      </c>
      <c r="C64" s="14"/>
      <c r="D64" s="14"/>
      <c r="E64" s="15"/>
      <c r="F64" s="14"/>
      <c r="G64" s="15"/>
    </row>
    <row r="65" spans="1:7" x14ac:dyDescent="0.2">
      <c r="A65" s="5" t="s">
        <v>113</v>
      </c>
      <c r="B65" s="5" t="s">
        <v>33</v>
      </c>
      <c r="C65" s="9">
        <v>1</v>
      </c>
      <c r="D65" s="9">
        <v>0</v>
      </c>
      <c r="E65" s="9">
        <f>C65*D65</f>
        <v>0</v>
      </c>
      <c r="F65" s="9">
        <v>0</v>
      </c>
      <c r="G65" s="9">
        <f>C65*F65</f>
        <v>0</v>
      </c>
    </row>
    <row r="66" spans="1:7" x14ac:dyDescent="0.2">
      <c r="A66" s="5" t="s">
        <v>4</v>
      </c>
      <c r="B66" s="5" t="s">
        <v>4</v>
      </c>
      <c r="C66" s="9"/>
      <c r="D66" s="9"/>
      <c r="E66" s="10"/>
      <c r="F66" s="9"/>
      <c r="G66" s="10"/>
    </row>
    <row r="67" spans="1:7" x14ac:dyDescent="0.2">
      <c r="A67" s="13" t="s">
        <v>114</v>
      </c>
      <c r="B67" s="13" t="s">
        <v>4</v>
      </c>
      <c r="C67" s="14"/>
      <c r="D67" s="14"/>
      <c r="E67" s="15"/>
      <c r="F67" s="14"/>
      <c r="G67" s="15"/>
    </row>
    <row r="68" spans="1:7" x14ac:dyDescent="0.2">
      <c r="A68" s="13" t="s">
        <v>130</v>
      </c>
      <c r="B68" s="13" t="s">
        <v>4</v>
      </c>
      <c r="C68" s="14"/>
      <c r="D68" s="14"/>
      <c r="E68" s="15"/>
      <c r="F68" s="14"/>
      <c r="G68" s="15"/>
    </row>
    <row r="69" spans="1:7" x14ac:dyDescent="0.2">
      <c r="A69" s="5" t="s">
        <v>161</v>
      </c>
      <c r="B69" s="5" t="s">
        <v>33</v>
      </c>
      <c r="C69" s="9">
        <v>1</v>
      </c>
      <c r="D69" s="9">
        <v>0</v>
      </c>
      <c r="E69" s="9">
        <f>C69*D69</f>
        <v>0</v>
      </c>
      <c r="F69" s="9">
        <v>0</v>
      </c>
      <c r="G69" s="9">
        <f>C69*F69</f>
        <v>0</v>
      </c>
    </row>
    <row r="70" spans="1:7" x14ac:dyDescent="0.2">
      <c r="A70" s="5"/>
      <c r="B70" s="5"/>
      <c r="C70" s="9"/>
      <c r="D70" s="9"/>
      <c r="E70" s="9"/>
      <c r="F70" s="9"/>
      <c r="G70" s="9"/>
    </row>
    <row r="71" spans="1:7" x14ac:dyDescent="0.2">
      <c r="A71" s="59" t="s">
        <v>131</v>
      </c>
      <c r="B71" s="63"/>
      <c r="C71" s="64"/>
      <c r="D71" s="14"/>
      <c r="E71" s="15"/>
      <c r="F71" s="14"/>
      <c r="G71" s="15"/>
    </row>
    <row r="72" spans="1:7" x14ac:dyDescent="0.2">
      <c r="A72" s="59" t="s">
        <v>118</v>
      </c>
      <c r="B72" s="63" t="s">
        <v>4</v>
      </c>
      <c r="C72" s="64"/>
      <c r="D72" s="14"/>
      <c r="E72" s="15"/>
      <c r="F72" s="14"/>
      <c r="G72" s="15"/>
    </row>
    <row r="73" spans="1:7" x14ac:dyDescent="0.2">
      <c r="A73" s="13" t="s">
        <v>119</v>
      </c>
      <c r="B73" s="13" t="s">
        <v>4</v>
      </c>
      <c r="C73" s="14"/>
      <c r="D73" s="14"/>
      <c r="E73" s="15"/>
      <c r="F73" s="14"/>
      <c r="G73" s="15"/>
    </row>
    <row r="74" spans="1:7" x14ac:dyDescent="0.2">
      <c r="A74" s="5" t="s">
        <v>120</v>
      </c>
      <c r="B74" s="5" t="s">
        <v>33</v>
      </c>
      <c r="C74" s="9">
        <v>1</v>
      </c>
      <c r="D74" s="9">
        <v>0</v>
      </c>
      <c r="E74" s="9">
        <f>C74*D74</f>
        <v>0</v>
      </c>
      <c r="F74" s="9">
        <v>0</v>
      </c>
      <c r="G74" s="9">
        <f>C74*F74</f>
        <v>0</v>
      </c>
    </row>
    <row r="75" spans="1:7" x14ac:dyDescent="0.2">
      <c r="A75" s="5"/>
      <c r="B75" s="5"/>
      <c r="C75" s="9"/>
      <c r="D75" s="9"/>
      <c r="E75" s="9"/>
      <c r="F75" s="9"/>
      <c r="G75" s="9"/>
    </row>
    <row r="76" spans="1:7" x14ac:dyDescent="0.2">
      <c r="A76" s="59" t="s">
        <v>158</v>
      </c>
      <c r="B76" s="60"/>
      <c r="C76" s="14"/>
      <c r="D76" s="14"/>
      <c r="E76" s="15"/>
      <c r="F76" s="14"/>
      <c r="G76" s="15"/>
    </row>
    <row r="77" spans="1:7" x14ac:dyDescent="0.2">
      <c r="A77" s="59" t="s">
        <v>159</v>
      </c>
      <c r="B77" s="60" t="s">
        <v>4</v>
      </c>
      <c r="C77" s="14"/>
      <c r="D77" s="14"/>
      <c r="E77" s="15"/>
      <c r="F77" s="14"/>
      <c r="G77" s="15"/>
    </row>
    <row r="78" spans="1:7" x14ac:dyDescent="0.2">
      <c r="A78" s="5" t="s">
        <v>160</v>
      </c>
      <c r="B78" s="5" t="s">
        <v>33</v>
      </c>
      <c r="C78" s="9">
        <v>1</v>
      </c>
      <c r="D78" s="9">
        <v>0</v>
      </c>
      <c r="E78" s="9">
        <f>C78*D78</f>
        <v>0</v>
      </c>
      <c r="F78" s="9">
        <v>0</v>
      </c>
      <c r="G78" s="9">
        <f>C78*F78</f>
        <v>0</v>
      </c>
    </row>
    <row r="79" spans="1:7" x14ac:dyDescent="0.2">
      <c r="A79" s="5"/>
      <c r="B79" s="5"/>
      <c r="C79" s="9"/>
      <c r="D79" s="9"/>
      <c r="E79" s="9"/>
      <c r="F79" s="9"/>
      <c r="G79" s="9"/>
    </row>
    <row r="80" spans="1:7" x14ac:dyDescent="0.2">
      <c r="A80" s="13" t="s">
        <v>79</v>
      </c>
      <c r="B80" s="13" t="s">
        <v>4</v>
      </c>
      <c r="C80" s="14"/>
      <c r="D80" s="14"/>
      <c r="E80" s="15"/>
      <c r="F80" s="14"/>
      <c r="G80" s="15"/>
    </row>
    <row r="81" spans="1:7" x14ac:dyDescent="0.2">
      <c r="A81" s="5" t="s">
        <v>80</v>
      </c>
      <c r="B81" s="5" t="s">
        <v>33</v>
      </c>
      <c r="C81" s="9">
        <v>12</v>
      </c>
      <c r="D81" s="9">
        <v>0</v>
      </c>
      <c r="E81" s="9">
        <f>C81*D81</f>
        <v>0</v>
      </c>
      <c r="F81" s="9">
        <v>0</v>
      </c>
      <c r="G81" s="9">
        <f>C81*F81</f>
        <v>0</v>
      </c>
    </row>
    <row r="82" spans="1:7" x14ac:dyDescent="0.2">
      <c r="A82" s="5"/>
      <c r="B82" s="5"/>
      <c r="C82" s="9"/>
      <c r="D82" s="9"/>
      <c r="E82" s="9"/>
      <c r="F82" s="9"/>
      <c r="G82" s="9"/>
    </row>
    <row r="83" spans="1:7" x14ac:dyDescent="0.2">
      <c r="A83" s="13" t="s">
        <v>168</v>
      </c>
      <c r="B83" s="13" t="s">
        <v>4</v>
      </c>
      <c r="C83" s="14"/>
      <c r="D83" s="14"/>
      <c r="E83" s="15"/>
      <c r="F83" s="14"/>
      <c r="G83" s="15"/>
    </row>
    <row r="84" spans="1:7" x14ac:dyDescent="0.2">
      <c r="A84" s="13" t="s">
        <v>169</v>
      </c>
      <c r="B84" s="13" t="s">
        <v>4</v>
      </c>
      <c r="C84" s="14"/>
      <c r="D84" s="14"/>
      <c r="E84" s="15"/>
      <c r="F84" s="14"/>
      <c r="G84" s="15"/>
    </row>
    <row r="85" spans="1:7" ht="13.9" customHeight="1" x14ac:dyDescent="0.2">
      <c r="A85" s="5" t="s">
        <v>170</v>
      </c>
      <c r="B85" s="5" t="s">
        <v>171</v>
      </c>
      <c r="C85" s="9">
        <v>12</v>
      </c>
      <c r="D85" s="9">
        <v>0</v>
      </c>
      <c r="E85" s="9">
        <f>C85*D85</f>
        <v>0</v>
      </c>
      <c r="F85" s="9">
        <v>0</v>
      </c>
      <c r="G85" s="9">
        <f>C85*F85</f>
        <v>0</v>
      </c>
    </row>
    <row r="86" spans="1:7" x14ac:dyDescent="0.2">
      <c r="A86" s="5"/>
      <c r="B86" s="5"/>
      <c r="C86" s="9"/>
      <c r="D86" s="9"/>
      <c r="E86" s="9"/>
      <c r="F86" s="9"/>
      <c r="G86" s="9"/>
    </row>
    <row r="87" spans="1:7" x14ac:dyDescent="0.2">
      <c r="A87" s="13" t="s">
        <v>81</v>
      </c>
      <c r="B87" s="13" t="s">
        <v>4</v>
      </c>
      <c r="C87" s="14"/>
      <c r="D87" s="14"/>
      <c r="E87" s="15"/>
      <c r="F87" s="14"/>
      <c r="G87" s="15"/>
    </row>
    <row r="88" spans="1:7" x14ac:dyDescent="0.2">
      <c r="A88" s="5" t="s">
        <v>134</v>
      </c>
      <c r="B88" s="5" t="s">
        <v>42</v>
      </c>
      <c r="C88" s="9">
        <v>60</v>
      </c>
      <c r="D88" s="9">
        <v>0</v>
      </c>
      <c r="E88" s="9">
        <f t="shared" ref="E88:E94" si="0">C88*D88</f>
        <v>0</v>
      </c>
      <c r="F88" s="9">
        <v>0</v>
      </c>
      <c r="G88" s="9">
        <f t="shared" ref="G88:G94" si="1">C88*F88</f>
        <v>0</v>
      </c>
    </row>
    <row r="89" spans="1:7" x14ac:dyDescent="0.2">
      <c r="A89" s="5" t="s">
        <v>132</v>
      </c>
      <c r="B89" s="5" t="s">
        <v>42</v>
      </c>
      <c r="C89" s="9">
        <v>4</v>
      </c>
      <c r="D89" s="9">
        <v>0</v>
      </c>
      <c r="E89" s="9">
        <f t="shared" si="0"/>
        <v>0</v>
      </c>
      <c r="F89" s="9">
        <v>0</v>
      </c>
      <c r="G89" s="9">
        <f t="shared" si="1"/>
        <v>0</v>
      </c>
    </row>
    <row r="90" spans="1:7" x14ac:dyDescent="0.2">
      <c r="A90" s="5" t="s">
        <v>133</v>
      </c>
      <c r="B90" s="5" t="s">
        <v>42</v>
      </c>
      <c r="C90" s="9">
        <v>4</v>
      </c>
      <c r="D90" s="9">
        <v>0</v>
      </c>
      <c r="E90" s="9">
        <f t="shared" si="0"/>
        <v>0</v>
      </c>
      <c r="F90" s="9">
        <v>0</v>
      </c>
      <c r="G90" s="9">
        <f t="shared" si="1"/>
        <v>0</v>
      </c>
    </row>
    <row r="91" spans="1:7" x14ac:dyDescent="0.2">
      <c r="A91" s="5" t="s">
        <v>82</v>
      </c>
      <c r="B91" s="5" t="s">
        <v>42</v>
      </c>
      <c r="C91" s="9">
        <v>2</v>
      </c>
      <c r="D91" s="9">
        <v>0</v>
      </c>
      <c r="E91" s="9">
        <f t="shared" si="0"/>
        <v>0</v>
      </c>
      <c r="F91" s="9">
        <v>0</v>
      </c>
      <c r="G91" s="9">
        <f t="shared" si="1"/>
        <v>0</v>
      </c>
    </row>
    <row r="92" spans="1:7" x14ac:dyDescent="0.2">
      <c r="A92" s="5" t="s">
        <v>83</v>
      </c>
      <c r="B92" s="5" t="s">
        <v>42</v>
      </c>
      <c r="C92" s="9">
        <v>10</v>
      </c>
      <c r="D92" s="9">
        <v>0</v>
      </c>
      <c r="E92" s="9">
        <f t="shared" si="0"/>
        <v>0</v>
      </c>
      <c r="F92" s="9">
        <v>0</v>
      </c>
      <c r="G92" s="9">
        <f t="shared" si="1"/>
        <v>0</v>
      </c>
    </row>
    <row r="93" spans="1:7" x14ac:dyDescent="0.2">
      <c r="A93" s="5" t="s">
        <v>84</v>
      </c>
      <c r="B93" s="5" t="s">
        <v>42</v>
      </c>
      <c r="C93" s="9">
        <v>15</v>
      </c>
      <c r="D93" s="9">
        <v>0</v>
      </c>
      <c r="E93" s="9">
        <f t="shared" si="0"/>
        <v>0</v>
      </c>
      <c r="F93" s="9">
        <v>0</v>
      </c>
      <c r="G93" s="9">
        <f t="shared" si="1"/>
        <v>0</v>
      </c>
    </row>
    <row r="94" spans="1:7" x14ac:dyDescent="0.2">
      <c r="A94" s="5" t="s">
        <v>43</v>
      </c>
      <c r="B94" s="5" t="s">
        <v>42</v>
      </c>
      <c r="C94" s="9">
        <v>50</v>
      </c>
      <c r="D94" s="9">
        <v>0</v>
      </c>
      <c r="E94" s="9">
        <f t="shared" si="0"/>
        <v>0</v>
      </c>
      <c r="F94" s="9">
        <v>0</v>
      </c>
      <c r="G94" s="9">
        <f t="shared" si="1"/>
        <v>0</v>
      </c>
    </row>
    <row r="95" spans="1:7" x14ac:dyDescent="0.2">
      <c r="A95" s="5" t="s">
        <v>4</v>
      </c>
      <c r="B95" s="5" t="s">
        <v>4</v>
      </c>
      <c r="C95" s="9"/>
      <c r="D95" s="9"/>
      <c r="E95" s="10"/>
      <c r="F95" s="9"/>
      <c r="G95" s="10"/>
    </row>
    <row r="96" spans="1:7" x14ac:dyDescent="0.2">
      <c r="A96" s="13" t="s">
        <v>85</v>
      </c>
      <c r="B96" s="13" t="s">
        <v>4</v>
      </c>
      <c r="C96" s="14"/>
      <c r="D96" s="14"/>
      <c r="E96" s="15"/>
      <c r="F96" s="14"/>
      <c r="G96" s="15"/>
    </row>
    <row r="97" spans="1:7" x14ac:dyDescent="0.2">
      <c r="A97" s="5" t="s">
        <v>86</v>
      </c>
      <c r="B97" s="5" t="s">
        <v>42</v>
      </c>
      <c r="C97" s="9">
        <v>5</v>
      </c>
      <c r="D97" s="9">
        <v>0</v>
      </c>
      <c r="E97" s="9">
        <f>C97*D97</f>
        <v>0</v>
      </c>
      <c r="F97" s="9">
        <v>0</v>
      </c>
      <c r="G97" s="9">
        <f>C97*F97</f>
        <v>0</v>
      </c>
    </row>
    <row r="98" spans="1:7" x14ac:dyDescent="0.2">
      <c r="A98" s="5" t="s">
        <v>4</v>
      </c>
      <c r="B98" s="5" t="s">
        <v>4</v>
      </c>
      <c r="C98" s="9"/>
      <c r="D98" s="9"/>
      <c r="E98" s="10"/>
      <c r="F98" s="9"/>
      <c r="G98" s="10"/>
    </row>
    <row r="99" spans="1:7" x14ac:dyDescent="0.2">
      <c r="A99" s="13" t="s">
        <v>87</v>
      </c>
      <c r="B99" s="13" t="s">
        <v>4</v>
      </c>
      <c r="C99" s="14"/>
      <c r="D99" s="14"/>
      <c r="E99" s="15"/>
      <c r="F99" s="14"/>
      <c r="G99" s="15"/>
    </row>
    <row r="100" spans="1:7" x14ac:dyDescent="0.2">
      <c r="A100" s="5" t="s">
        <v>88</v>
      </c>
      <c r="B100" s="5" t="s">
        <v>42</v>
      </c>
      <c r="C100" s="9">
        <v>4</v>
      </c>
      <c r="D100" s="9">
        <v>0</v>
      </c>
      <c r="E100" s="9">
        <f>C100*D100</f>
        <v>0</v>
      </c>
      <c r="F100" s="9">
        <v>0</v>
      </c>
      <c r="G100" s="9">
        <f>C100*F100</f>
        <v>0</v>
      </c>
    </row>
    <row r="101" spans="1:7" x14ac:dyDescent="0.2">
      <c r="A101" s="5" t="s">
        <v>4</v>
      </c>
      <c r="B101" s="5" t="s">
        <v>4</v>
      </c>
      <c r="C101" s="9"/>
      <c r="D101" s="9"/>
      <c r="E101" s="10"/>
      <c r="F101" s="9"/>
      <c r="G101" s="10"/>
    </row>
    <row r="102" spans="1:7" x14ac:dyDescent="0.2">
      <c r="A102" s="13" t="s">
        <v>89</v>
      </c>
      <c r="B102" s="13" t="s">
        <v>4</v>
      </c>
      <c r="C102" s="14"/>
      <c r="D102" s="14"/>
      <c r="E102" s="15"/>
      <c r="F102" s="14"/>
      <c r="G102" s="15"/>
    </row>
    <row r="103" spans="1:7" x14ac:dyDescent="0.2">
      <c r="A103" s="13" t="s">
        <v>90</v>
      </c>
      <c r="B103" s="13" t="s">
        <v>4</v>
      </c>
      <c r="C103" s="14"/>
      <c r="D103" s="14"/>
      <c r="E103" s="15"/>
      <c r="F103" s="14"/>
      <c r="G103" s="15"/>
    </row>
    <row r="104" spans="1:7" x14ac:dyDescent="0.2">
      <c r="A104" s="5" t="s">
        <v>91</v>
      </c>
      <c r="B104" s="5" t="s">
        <v>42</v>
      </c>
      <c r="C104" s="9">
        <v>35</v>
      </c>
      <c r="D104" s="9">
        <v>0</v>
      </c>
      <c r="E104" s="9">
        <f>C104*D104</f>
        <v>0</v>
      </c>
      <c r="F104" s="9">
        <v>0</v>
      </c>
      <c r="G104" s="9">
        <f>C104*F104</f>
        <v>0</v>
      </c>
    </row>
    <row r="105" spans="1:7" x14ac:dyDescent="0.2">
      <c r="A105" s="5" t="s">
        <v>92</v>
      </c>
      <c r="B105" s="5" t="s">
        <v>42</v>
      </c>
      <c r="C105" s="9">
        <v>5</v>
      </c>
      <c r="D105" s="9">
        <v>0</v>
      </c>
      <c r="E105" s="9">
        <f>C105*D105</f>
        <v>0</v>
      </c>
      <c r="F105" s="9">
        <v>0</v>
      </c>
      <c r="G105" s="9">
        <f>C105*F105</f>
        <v>0</v>
      </c>
    </row>
    <row r="106" spans="1:7" x14ac:dyDescent="0.2">
      <c r="A106" s="5"/>
      <c r="B106" s="5"/>
      <c r="C106" s="9"/>
      <c r="D106" s="9"/>
      <c r="E106" s="10"/>
      <c r="F106" s="9"/>
      <c r="G106" s="10"/>
    </row>
    <row r="107" spans="1:7" x14ac:dyDescent="0.2">
      <c r="A107" s="28" t="s">
        <v>44</v>
      </c>
      <c r="B107" s="13" t="s">
        <v>4</v>
      </c>
      <c r="C107" s="14"/>
      <c r="D107" s="14"/>
      <c r="E107" s="27">
        <f>SUM(E13:E106)</f>
        <v>0</v>
      </c>
      <c r="F107" s="27"/>
      <c r="G107" s="27">
        <f>SUM(G15:G106)</f>
        <v>0</v>
      </c>
    </row>
    <row r="108" spans="1:7" x14ac:dyDescent="0.2">
      <c r="A108" s="5" t="s">
        <v>4</v>
      </c>
      <c r="B108" s="5" t="s">
        <v>4</v>
      </c>
      <c r="C108" s="9"/>
      <c r="D108" s="9"/>
      <c r="E108" s="10"/>
      <c r="F108" s="9"/>
      <c r="G108" s="10"/>
    </row>
    <row r="109" spans="1:7" x14ac:dyDescent="0.2">
      <c r="A109" s="26" t="s">
        <v>76</v>
      </c>
      <c r="B109" s="13" t="s">
        <v>4</v>
      </c>
      <c r="C109" s="14"/>
      <c r="D109" s="14"/>
      <c r="E109" s="15"/>
      <c r="F109" s="14"/>
      <c r="G109" s="15"/>
    </row>
    <row r="110" spans="1:7" x14ac:dyDescent="0.2">
      <c r="A110" s="29"/>
      <c r="B110" s="29"/>
      <c r="C110" s="30"/>
      <c r="D110" s="30"/>
      <c r="E110" s="31"/>
      <c r="F110" s="30"/>
      <c r="G110" s="31"/>
    </row>
    <row r="111" spans="1:7" ht="45.6" customHeight="1" x14ac:dyDescent="0.2">
      <c r="A111" s="51" t="s">
        <v>163</v>
      </c>
      <c r="B111" s="5" t="s">
        <v>33</v>
      </c>
      <c r="C111" s="9">
        <v>25</v>
      </c>
      <c r="D111" s="9">
        <v>0</v>
      </c>
      <c r="E111" s="9">
        <f>C111*D111</f>
        <v>0</v>
      </c>
      <c r="F111" s="9">
        <v>0</v>
      </c>
      <c r="G111" s="9">
        <f>C111*F111</f>
        <v>0</v>
      </c>
    </row>
    <row r="112" spans="1:7" ht="16.899999999999999" customHeight="1" x14ac:dyDescent="0.2">
      <c r="A112" s="51" t="s">
        <v>164</v>
      </c>
      <c r="B112" s="5" t="s">
        <v>33</v>
      </c>
      <c r="C112" s="9">
        <v>25</v>
      </c>
      <c r="D112" s="9">
        <v>0</v>
      </c>
      <c r="E112" s="9">
        <f>C112*D112</f>
        <v>0</v>
      </c>
      <c r="F112" s="9">
        <v>0</v>
      </c>
      <c r="G112" s="9">
        <f>C112*F112</f>
        <v>0</v>
      </c>
    </row>
    <row r="113" spans="1:7" ht="25.9" customHeight="1" x14ac:dyDescent="0.2">
      <c r="A113" s="51" t="s">
        <v>166</v>
      </c>
      <c r="B113" s="5" t="s">
        <v>33</v>
      </c>
      <c r="C113" s="9">
        <v>4</v>
      </c>
      <c r="D113" s="9">
        <v>0</v>
      </c>
      <c r="E113" s="9">
        <f>C113*D113</f>
        <v>0</v>
      </c>
      <c r="F113" s="9">
        <v>0</v>
      </c>
      <c r="G113" s="9">
        <f>C113*F113</f>
        <v>0</v>
      </c>
    </row>
    <row r="114" spans="1:7" ht="15" customHeight="1" x14ac:dyDescent="0.2">
      <c r="A114" s="51" t="s">
        <v>165</v>
      </c>
      <c r="B114" s="5" t="s">
        <v>33</v>
      </c>
      <c r="C114" s="9">
        <v>1</v>
      </c>
      <c r="D114" s="9">
        <v>0</v>
      </c>
      <c r="E114" s="9">
        <f>C114*D114</f>
        <v>0</v>
      </c>
      <c r="F114" s="9">
        <v>0</v>
      </c>
      <c r="G114" s="9">
        <f>C114*F114</f>
        <v>0</v>
      </c>
    </row>
    <row r="115" spans="1:7" ht="9" customHeight="1" x14ac:dyDescent="0.2">
      <c r="A115" s="36"/>
      <c r="B115" s="5"/>
      <c r="C115" s="9"/>
      <c r="D115" s="9"/>
      <c r="E115" s="9"/>
      <c r="F115" s="9"/>
      <c r="G115" s="9"/>
    </row>
    <row r="116" spans="1:7" ht="16.899999999999999" customHeight="1" x14ac:dyDescent="0.2">
      <c r="A116" s="47" t="s">
        <v>122</v>
      </c>
      <c r="B116" s="48"/>
      <c r="C116" s="48"/>
      <c r="D116" s="48"/>
      <c r="E116" s="48"/>
      <c r="F116" s="48"/>
      <c r="G116" s="48"/>
    </row>
    <row r="117" spans="1:7" ht="14.45" customHeight="1" x14ac:dyDescent="0.2">
      <c r="A117" s="49" t="s">
        <v>123</v>
      </c>
      <c r="B117" s="5"/>
      <c r="C117" s="9"/>
      <c r="D117" s="9"/>
      <c r="E117" s="10"/>
      <c r="F117" s="9"/>
      <c r="G117" s="10"/>
    </row>
    <row r="118" spans="1:7" x14ac:dyDescent="0.2">
      <c r="A118" s="47"/>
      <c r="B118" s="37"/>
      <c r="C118" s="38"/>
      <c r="D118" s="38"/>
      <c r="E118" s="50"/>
      <c r="F118" s="38"/>
      <c r="G118" s="50"/>
    </row>
    <row r="119" spans="1:7" x14ac:dyDescent="0.2">
      <c r="A119" s="32" t="s">
        <v>45</v>
      </c>
      <c r="B119" s="33" t="s">
        <v>4</v>
      </c>
      <c r="C119" s="34"/>
      <c r="D119" s="34"/>
      <c r="E119" s="35">
        <f>SUM(E111:E114)</f>
        <v>0</v>
      </c>
      <c r="F119" s="35"/>
      <c r="G119" s="35">
        <f>SUM(G111:G114)</f>
        <v>0</v>
      </c>
    </row>
    <row r="120" spans="1:7" x14ac:dyDescent="0.2">
      <c r="A120" s="5"/>
      <c r="B120" s="5"/>
      <c r="C120" s="9"/>
      <c r="D120" s="9"/>
      <c r="E120" s="10"/>
      <c r="F120" s="9"/>
      <c r="G120" s="10"/>
    </row>
    <row r="121" spans="1:7" x14ac:dyDescent="0.2">
      <c r="A121" s="5" t="s">
        <v>75</v>
      </c>
      <c r="B121" s="5"/>
      <c r="C121" s="9"/>
      <c r="D121" s="9"/>
      <c r="E121" s="9">
        <f>(E107+E119)*3%</f>
        <v>0</v>
      </c>
      <c r="F121" s="9"/>
      <c r="G121" s="10"/>
    </row>
    <row r="122" spans="1:7" x14ac:dyDescent="0.2">
      <c r="A122" s="5"/>
      <c r="B122" s="5"/>
      <c r="C122" s="9"/>
      <c r="D122" s="9"/>
      <c r="E122" s="10"/>
      <c r="F122" s="9"/>
      <c r="G122" s="10"/>
    </row>
    <row r="123" spans="1:7" ht="14.25" x14ac:dyDescent="0.2">
      <c r="A123" s="23" t="s">
        <v>46</v>
      </c>
      <c r="B123" s="23" t="s">
        <v>4</v>
      </c>
      <c r="C123" s="24"/>
      <c r="D123" s="24"/>
      <c r="E123" s="24">
        <f>E107+E119+E121</f>
        <v>0</v>
      </c>
      <c r="F123" s="24"/>
      <c r="G123" s="24">
        <f>G107+G119</f>
        <v>0</v>
      </c>
    </row>
    <row r="124" spans="1:7" x14ac:dyDescent="0.2">
      <c r="A124" s="5" t="s">
        <v>4</v>
      </c>
      <c r="B124" s="5" t="s">
        <v>4</v>
      </c>
      <c r="C124" s="9"/>
      <c r="D124" s="9"/>
      <c r="E124" s="10"/>
      <c r="F124" s="9"/>
      <c r="G124" s="10"/>
    </row>
  </sheetData>
  <mergeCells count="11">
    <mergeCell ref="A76:B76"/>
    <mergeCell ref="A77:B77"/>
    <mergeCell ref="A5:B5"/>
    <mergeCell ref="A3:C3"/>
    <mergeCell ref="A71:C71"/>
    <mergeCell ref="A72:C72"/>
    <mergeCell ref="A50:D50"/>
    <mergeCell ref="A17:B17"/>
    <mergeCell ref="A13:D13"/>
    <mergeCell ref="A44:C44"/>
    <mergeCell ref="A21:B2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0F95-8220-4ECA-8D51-24C64083539A}">
  <dimension ref="A1:I14"/>
  <sheetViews>
    <sheetView workbookViewId="0">
      <selection activeCell="I13" sqref="I13"/>
    </sheetView>
  </sheetViews>
  <sheetFormatPr defaultRowHeight="12.75" x14ac:dyDescent="0.2"/>
  <cols>
    <col min="1" max="1" width="4.28515625" customWidth="1"/>
    <col min="2" max="2" width="1.28515625" customWidth="1"/>
    <col min="3" max="3" width="46.42578125" customWidth="1"/>
    <col min="4" max="4" width="1.28515625" customWidth="1"/>
    <col min="5" max="6" width="0.7109375" customWidth="1"/>
    <col min="7" max="7" width="14.42578125" customWidth="1"/>
    <col min="9" max="9" width="10.7109375" customWidth="1"/>
  </cols>
  <sheetData>
    <row r="1" spans="1:9" ht="21" thickBot="1" x14ac:dyDescent="0.25">
      <c r="A1" s="52" t="s">
        <v>142</v>
      </c>
      <c r="B1" s="39"/>
      <c r="C1" s="39"/>
      <c r="D1" s="39"/>
      <c r="E1" s="39"/>
      <c r="F1" s="39"/>
      <c r="G1" s="39"/>
      <c r="H1" s="39"/>
      <c r="I1" s="43"/>
    </row>
    <row r="2" spans="1:9" ht="13.15" customHeight="1" thickBot="1" x14ac:dyDescent="0.25">
      <c r="A2" s="56" t="s">
        <v>96</v>
      </c>
      <c r="B2" s="68" t="s">
        <v>97</v>
      </c>
      <c r="C2" s="68"/>
      <c r="D2" s="68" t="s">
        <v>98</v>
      </c>
      <c r="E2" s="68"/>
      <c r="F2" s="68"/>
      <c r="G2" s="68"/>
      <c r="H2" s="57" t="s">
        <v>135</v>
      </c>
      <c r="I2" s="58" t="s">
        <v>99</v>
      </c>
    </row>
    <row r="3" spans="1:9" ht="19.899999999999999" customHeight="1" x14ac:dyDescent="0.2">
      <c r="A3" s="40">
        <v>1</v>
      </c>
      <c r="B3" s="66" t="s">
        <v>136</v>
      </c>
      <c r="C3" s="67"/>
      <c r="D3" s="66"/>
      <c r="E3" s="67"/>
      <c r="F3" s="67"/>
      <c r="G3" s="67"/>
      <c r="H3" s="41">
        <v>1</v>
      </c>
      <c r="I3" s="44">
        <v>0</v>
      </c>
    </row>
    <row r="4" spans="1:9" ht="13.15" customHeight="1" x14ac:dyDescent="0.2">
      <c r="A4" s="40">
        <v>2</v>
      </c>
      <c r="B4" s="66" t="s">
        <v>100</v>
      </c>
      <c r="C4" s="67"/>
      <c r="D4" s="66"/>
      <c r="E4" s="67"/>
      <c r="F4" s="67"/>
      <c r="G4" s="67"/>
      <c r="H4" s="41">
        <v>2</v>
      </c>
      <c r="I4" s="44">
        <v>0</v>
      </c>
    </row>
    <row r="5" spans="1:9" ht="13.15" customHeight="1" x14ac:dyDescent="0.2">
      <c r="A5" s="40">
        <v>3</v>
      </c>
      <c r="B5" s="66" t="s">
        <v>101</v>
      </c>
      <c r="C5" s="67"/>
      <c r="D5" s="66"/>
      <c r="E5" s="67"/>
      <c r="F5" s="67"/>
      <c r="G5" s="67"/>
      <c r="H5" s="41">
        <v>2</v>
      </c>
      <c r="I5" s="44">
        <v>0</v>
      </c>
    </row>
    <row r="6" spans="1:9" ht="13.15" customHeight="1" x14ac:dyDescent="0.2">
      <c r="A6" s="40">
        <v>4</v>
      </c>
      <c r="B6" s="66" t="s">
        <v>145</v>
      </c>
      <c r="C6" s="67"/>
      <c r="D6" s="66"/>
      <c r="E6" s="67"/>
      <c r="F6" s="67"/>
      <c r="G6" s="67"/>
      <c r="H6" s="41">
        <v>1</v>
      </c>
      <c r="I6" s="44">
        <v>0</v>
      </c>
    </row>
    <row r="7" spans="1:9" ht="13.15" customHeight="1" x14ac:dyDescent="0.2">
      <c r="A7" s="40">
        <v>5</v>
      </c>
      <c r="B7" s="66" t="s">
        <v>102</v>
      </c>
      <c r="C7" s="67"/>
      <c r="D7" s="66"/>
      <c r="E7" s="67"/>
      <c r="F7" s="67"/>
      <c r="G7" s="67"/>
      <c r="H7" s="41">
        <v>1</v>
      </c>
      <c r="I7" s="44">
        <v>0</v>
      </c>
    </row>
    <row r="8" spans="1:9" ht="13.15" customHeight="1" x14ac:dyDescent="0.2">
      <c r="A8" s="40">
        <v>6</v>
      </c>
      <c r="B8" s="66" t="s">
        <v>148</v>
      </c>
      <c r="C8" s="67"/>
      <c r="D8" s="66"/>
      <c r="E8" s="67"/>
      <c r="F8" s="67"/>
      <c r="G8" s="67"/>
      <c r="H8" s="41">
        <v>1</v>
      </c>
      <c r="I8" s="44">
        <v>0</v>
      </c>
    </row>
    <row r="9" spans="1:9" ht="22.15" customHeight="1" x14ac:dyDescent="0.2">
      <c r="A9" s="40">
        <v>7</v>
      </c>
      <c r="B9" s="66" t="s">
        <v>103</v>
      </c>
      <c r="C9" s="67"/>
      <c r="D9" s="66" t="s">
        <v>104</v>
      </c>
      <c r="E9" s="67"/>
      <c r="F9" s="67"/>
      <c r="G9" s="67"/>
      <c r="H9" s="41">
        <v>5</v>
      </c>
      <c r="I9" s="44">
        <v>0</v>
      </c>
    </row>
    <row r="10" spans="1:9" ht="24.6" customHeight="1" x14ac:dyDescent="0.2">
      <c r="A10" s="40">
        <v>8</v>
      </c>
      <c r="B10" s="66" t="s">
        <v>146</v>
      </c>
      <c r="C10" s="67"/>
      <c r="D10" s="66" t="s">
        <v>147</v>
      </c>
      <c r="E10" s="67"/>
      <c r="F10" s="67"/>
      <c r="G10" s="67"/>
      <c r="H10" s="41">
        <v>2</v>
      </c>
      <c r="I10" s="44">
        <v>0</v>
      </c>
    </row>
    <row r="11" spans="1:9" ht="13.15" customHeight="1" x14ac:dyDescent="0.2">
      <c r="A11" s="40">
        <v>9</v>
      </c>
      <c r="B11" s="66" t="s">
        <v>105</v>
      </c>
      <c r="C11" s="67"/>
      <c r="D11" s="66"/>
      <c r="E11" s="67"/>
      <c r="F11" s="67"/>
      <c r="G11" s="67"/>
      <c r="H11" s="41">
        <v>7</v>
      </c>
      <c r="I11" s="44">
        <v>0</v>
      </c>
    </row>
    <row r="12" spans="1:9" ht="13.15" customHeight="1" thickBot="1" x14ac:dyDescent="0.25">
      <c r="A12" s="40">
        <v>10</v>
      </c>
      <c r="B12" s="66" t="s">
        <v>106</v>
      </c>
      <c r="C12" s="67"/>
      <c r="D12" s="66"/>
      <c r="E12" s="67"/>
      <c r="F12" s="67"/>
      <c r="G12" s="67"/>
      <c r="H12" s="41">
        <v>1</v>
      </c>
      <c r="I12" s="44">
        <v>0</v>
      </c>
    </row>
    <row r="13" spans="1:9" ht="13.15" customHeight="1" thickBot="1" x14ac:dyDescent="0.25">
      <c r="A13" s="54"/>
      <c r="B13" s="55" t="s">
        <v>137</v>
      </c>
      <c r="C13" s="42"/>
      <c r="D13" s="42"/>
      <c r="E13" s="42"/>
      <c r="F13" s="42"/>
      <c r="G13" s="42"/>
      <c r="H13" s="42"/>
      <c r="I13" s="45">
        <f>SUM(I3:I12)</f>
        <v>0</v>
      </c>
    </row>
    <row r="14" spans="1:9" ht="13.15" customHeight="1" x14ac:dyDescent="0.2">
      <c r="A14" s="53" t="s">
        <v>4</v>
      </c>
      <c r="B14" s="53"/>
      <c r="C14" s="53"/>
      <c r="D14" s="53"/>
      <c r="E14" s="53"/>
      <c r="F14" s="53"/>
      <c r="G14" s="53"/>
      <c r="H14" s="53"/>
      <c r="I14" s="53"/>
    </row>
  </sheetData>
  <mergeCells count="22">
    <mergeCell ref="B2:C2"/>
    <mergeCell ref="D2:G2"/>
    <mergeCell ref="B4:C4"/>
    <mergeCell ref="D4:G4"/>
    <mergeCell ref="B5:C5"/>
    <mergeCell ref="D5:G5"/>
    <mergeCell ref="B3:C3"/>
    <mergeCell ref="D3:G3"/>
    <mergeCell ref="B7:C7"/>
    <mergeCell ref="D7:G7"/>
    <mergeCell ref="B8:C8"/>
    <mergeCell ref="D8:G8"/>
    <mergeCell ref="B6:C6"/>
    <mergeCell ref="D6:G6"/>
    <mergeCell ref="B12:C12"/>
    <mergeCell ref="D12:G12"/>
    <mergeCell ref="B11:C11"/>
    <mergeCell ref="D11:G11"/>
    <mergeCell ref="B9:C9"/>
    <mergeCell ref="D9:G9"/>
    <mergeCell ref="B10:C10"/>
    <mergeCell ref="D10:G1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F1EB-B0BB-44BC-9865-2B4588DA74D9}">
  <dimension ref="A1:B31"/>
  <sheetViews>
    <sheetView workbookViewId="0">
      <selection activeCell="B1" sqref="B1"/>
    </sheetView>
  </sheetViews>
  <sheetFormatPr defaultRowHeight="12.75" x14ac:dyDescent="0.2"/>
  <cols>
    <col min="1" max="1" width="35.140625" style="1" customWidth="1"/>
    <col min="2" max="2" width="51.5703125" style="1" customWidth="1"/>
  </cols>
  <sheetData>
    <row r="1" spans="1:2" ht="15" x14ac:dyDescent="0.2">
      <c r="A1" s="2" t="s">
        <v>0</v>
      </c>
      <c r="B1" s="17" t="s">
        <v>61</v>
      </c>
    </row>
    <row r="2" spans="1:2" x14ac:dyDescent="0.2">
      <c r="A2" s="2" t="s">
        <v>1</v>
      </c>
      <c r="B2" s="18" t="s">
        <v>2</v>
      </c>
    </row>
    <row r="3" spans="1:2" x14ac:dyDescent="0.2">
      <c r="A3" s="2" t="s">
        <v>3</v>
      </c>
      <c r="B3" s="4" t="s">
        <v>139</v>
      </c>
    </row>
    <row r="4" spans="1:2" x14ac:dyDescent="0.2">
      <c r="A4" s="2"/>
      <c r="B4" s="4" t="s">
        <v>167</v>
      </c>
    </row>
    <row r="5" spans="1:2" x14ac:dyDescent="0.2">
      <c r="A5" s="2"/>
      <c r="B5" s="4"/>
    </row>
    <row r="6" spans="1:2" x14ac:dyDescent="0.2">
      <c r="A6" s="2" t="s">
        <v>5</v>
      </c>
      <c r="B6" s="4" t="s">
        <v>138</v>
      </c>
    </row>
    <row r="7" spans="1:2" x14ac:dyDescent="0.2">
      <c r="A7" s="2"/>
      <c r="B7" s="4"/>
    </row>
    <row r="8" spans="1:2" x14ac:dyDescent="0.2">
      <c r="A8" s="2" t="s">
        <v>6</v>
      </c>
      <c r="B8" s="4" t="s">
        <v>139</v>
      </c>
    </row>
    <row r="9" spans="1:2" x14ac:dyDescent="0.2">
      <c r="A9" s="2"/>
      <c r="B9" s="4"/>
    </row>
    <row r="10" spans="1:2" x14ac:dyDescent="0.2">
      <c r="A10" s="2"/>
      <c r="B10" s="4"/>
    </row>
    <row r="11" spans="1:2" x14ac:dyDescent="0.2">
      <c r="A11" s="2" t="s">
        <v>7</v>
      </c>
      <c r="B11" s="4"/>
    </row>
    <row r="12" spans="1:2" x14ac:dyDescent="0.2">
      <c r="A12" s="2" t="s">
        <v>8</v>
      </c>
      <c r="B12" s="4" t="s">
        <v>4</v>
      </c>
    </row>
    <row r="13" spans="1:2" x14ac:dyDescent="0.2">
      <c r="A13" s="2" t="s">
        <v>9</v>
      </c>
      <c r="B13" s="4"/>
    </row>
    <row r="14" spans="1:2" x14ac:dyDescent="0.2">
      <c r="A14" s="2" t="s">
        <v>10</v>
      </c>
      <c r="B14" s="4" t="s">
        <v>62</v>
      </c>
    </row>
    <row r="15" spans="1:2" x14ac:dyDescent="0.2">
      <c r="A15" s="2" t="s">
        <v>11</v>
      </c>
      <c r="B15" s="4" t="s">
        <v>4</v>
      </c>
    </row>
    <row r="16" spans="1:2" x14ac:dyDescent="0.2">
      <c r="A16" s="2" t="s">
        <v>12</v>
      </c>
      <c r="B16" s="4" t="s">
        <v>141</v>
      </c>
    </row>
    <row r="17" spans="1:2" x14ac:dyDescent="0.2">
      <c r="A17" s="2" t="s">
        <v>13</v>
      </c>
      <c r="B17" s="4" t="s">
        <v>4</v>
      </c>
    </row>
    <row r="18" spans="1:2" x14ac:dyDescent="0.2">
      <c r="A18" s="2" t="s">
        <v>14</v>
      </c>
      <c r="B18" s="4" t="s">
        <v>140</v>
      </c>
    </row>
    <row r="19" spans="1:2" x14ac:dyDescent="0.2">
      <c r="A19" s="2" t="s">
        <v>15</v>
      </c>
      <c r="B19" s="4" t="s">
        <v>63</v>
      </c>
    </row>
    <row r="20" spans="1:2" x14ac:dyDescent="0.2">
      <c r="A20" s="2" t="s">
        <v>4</v>
      </c>
      <c r="B20" s="5" t="s">
        <v>4</v>
      </c>
    </row>
    <row r="21" spans="1:2" x14ac:dyDescent="0.2">
      <c r="A21" s="2" t="s">
        <v>16</v>
      </c>
      <c r="B21" s="6" t="s">
        <v>17</v>
      </c>
    </row>
    <row r="22" spans="1:2" x14ac:dyDescent="0.2">
      <c r="A22" s="2" t="s">
        <v>18</v>
      </c>
      <c r="B22" s="6" t="s">
        <v>19</v>
      </c>
    </row>
    <row r="23" spans="1:2" x14ac:dyDescent="0.2">
      <c r="A23" s="2" t="s">
        <v>20</v>
      </c>
      <c r="B23" s="6" t="s">
        <v>21</v>
      </c>
    </row>
    <row r="24" spans="1:2" x14ac:dyDescent="0.2">
      <c r="A24" s="2" t="s">
        <v>22</v>
      </c>
      <c r="B24" s="6" t="s">
        <v>23</v>
      </c>
    </row>
    <row r="25" spans="1:2" x14ac:dyDescent="0.2">
      <c r="A25" s="2" t="s">
        <v>64</v>
      </c>
      <c r="B25" s="6" t="s">
        <v>19</v>
      </c>
    </row>
    <row r="26" spans="1:2" x14ac:dyDescent="0.2">
      <c r="A26" s="2" t="s">
        <v>65</v>
      </c>
      <c r="B26" s="6" t="s">
        <v>19</v>
      </c>
    </row>
    <row r="27" spans="1:2" x14ac:dyDescent="0.2">
      <c r="A27" s="2" t="s">
        <v>66</v>
      </c>
      <c r="B27" s="6"/>
    </row>
    <row r="28" spans="1:2" x14ac:dyDescent="0.2">
      <c r="A28" s="2" t="s">
        <v>67</v>
      </c>
      <c r="B28" s="6" t="s">
        <v>19</v>
      </c>
    </row>
    <row r="29" spans="1:2" x14ac:dyDescent="0.2">
      <c r="A29" s="2" t="s">
        <v>24</v>
      </c>
      <c r="B29" s="6" t="s">
        <v>23</v>
      </c>
    </row>
    <row r="30" spans="1:2" x14ac:dyDescent="0.2">
      <c r="A30" s="2" t="s">
        <v>25</v>
      </c>
      <c r="B30" s="6" t="s">
        <v>23</v>
      </c>
    </row>
    <row r="31" spans="1:2" x14ac:dyDescent="0.2">
      <c r="A31" s="2" t="s">
        <v>26</v>
      </c>
      <c r="B31" s="6" t="s">
        <v>23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Rozpočet</vt:lpstr>
      <vt:lpstr>RS01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2024-06-05T01:12:50Z</dcterms:created>
  <dcterms:modified xsi:type="dcterms:W3CDTF">2024-06-05T01:12:53Z</dcterms:modified>
</cp:coreProperties>
</file>